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S:\PERFORMANCE RISK &amp; STRATEGY\PRS- Strategy\Strategy &amp; Innovation\2024-25\11. Annual Report\"/>
    </mc:Choice>
  </mc:AlternateContent>
  <xr:revisionPtr revIDLastSave="0" documentId="13_ncr:1_{BECF3BA8-1870-48DD-9DC9-43E4CE39C4CE}" xr6:coauthVersionLast="47" xr6:coauthVersionMax="47" xr10:uidLastSave="{00000000-0000-0000-0000-000000000000}"/>
  <bookViews>
    <workbookView xWindow="-16710" yWindow="-16320" windowWidth="29040" windowHeight="15840" xr2:uid="{00000000-000D-0000-FFFF-FFFF00000000}"/>
  </bookViews>
  <sheets>
    <sheet name="Website table view"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2" l="1"/>
  <c r="E74" i="2"/>
  <c r="G74" i="2"/>
  <c r="F73" i="2"/>
  <c r="F74" i="2" s="1"/>
</calcChain>
</file>

<file path=xl/sharedStrings.xml><?xml version="1.0" encoding="utf-8"?>
<sst xmlns="http://schemas.openxmlformats.org/spreadsheetml/2006/main" count="353" uniqueCount="205">
  <si>
    <t>Name of the review (portfolio(s) and output(s)/agency responsible)</t>
  </si>
  <si>
    <t>Reasons for review/study</t>
  </si>
  <si>
    <t>Terms of reference/scope</t>
  </si>
  <si>
    <t>Anticipated outcomes</t>
  </si>
  <si>
    <t>Final cost if completed (excl. GST)</t>
  </si>
  <si>
    <t>Publicly available (Y/N) and URL</t>
  </si>
  <si>
    <t>(a) Annual update of Monash University’s vehicle safety research database, calculation of the Used Car Safety Ratings (UCSR) and preparation of a technical report detailing the calculation of the ratings which is subsequently used to prepare the annual UCSR publication formats for the ratings used by the VSRG members. 
(b) Other Research Projects to provide input into vehicle safety advocacy and policy development priorities of VSRG member organisations, including addressing priorities documented in state and national road safety strategies, and extension of their findings to raise community awareness</t>
  </si>
  <si>
    <t>Experiences of Drug Driving Qualitative Study (Monash University - Clayton)</t>
  </si>
  <si>
    <t>Support the piloting of the framework is the development, and delivery, of a training and on-boarding program for participants in innovation projects.</t>
  </si>
  <si>
    <t>To develop and deliver a new performance monitoring framework including ongoing research to measure the communication impact delivered by each TAC Partnership, and its effect on attitudes and behaviours in relation to road safety in the Victorian community.</t>
  </si>
  <si>
    <t>Provide ongoing monitoring and evaluation of the performance of key TAC Partnerships for audience size, reach, message recall, impact and influence on road safety behaviours.</t>
  </si>
  <si>
    <t>N</t>
  </si>
  <si>
    <t xml:space="preserve">(i)	Task 1 - Working in collaboration with the TAC, the Supplier will deliver a clear scope of research that includes a definition of high-risk relevant to this project, defined data sources and project plan. 
(ii)	Task 2 - The Supplier will develop a draft and final report and present on the findings
</t>
  </si>
  <si>
    <t>Golden Thread is a working title for the development of a new overarching visual and messaging identity for road safety in Victoria.</t>
  </si>
  <si>
    <t>Identify the strongest creative territory;
Explore the most impactful language;
Identify red flags or elements that require optimisation.</t>
  </si>
  <si>
    <t>Develop an over-arching message / call to action to give the Victorian community a social licence to do and say more to protect the lives of their family members, friends, colleagues and community members.
This message will be incorporated into a positioning statement and visual identity that can be used by all members of the Government Road Safety Partners.</t>
  </si>
  <si>
    <t>Assess the effectiveness of the TAC's messaging as part of activating the partnership with Melbourne Victory.</t>
  </si>
  <si>
    <t>Unprompted awareness of the TAC as a sponsor
Recall of the TAC's main message (If you're on your phone, you're driving blind);
Source of information that created awareness of the TAC sponsorship;
Is the TAC seen as an appropriate sponsor of Melbourne Victory;
Track the TAC's understanding of key road safety attitudes and behaviours.</t>
  </si>
  <si>
    <t>Compare results with previous years and also against the Road Safety Monitor results.</t>
  </si>
  <si>
    <t>Health, Disability &amp; Compensation Research Program</t>
  </si>
  <si>
    <t xml:space="preserve">Improved disability services </t>
  </si>
  <si>
    <t xml:space="preserve">Improving value-based health care </t>
  </si>
  <si>
    <t xml:space="preserve">Improved quality of services  </t>
  </si>
  <si>
    <t xml:space="preserve">Evidence-based consumer resources </t>
  </si>
  <si>
    <t xml:space="preserve">Innovative digital technology </t>
  </si>
  <si>
    <t xml:space="preserve">Outcomes data registry  </t>
  </si>
  <si>
    <t>Meeting a critical, unmet need in Victoria for individual advocacy support for people with brain injury.</t>
  </si>
  <si>
    <t>Using the PX Accelerator change approach to upskill TAC allied health practitioners in the essential elements of value-based health care and apply the learning to improve patient experiences and outcomes.</t>
  </si>
  <si>
    <t>Improving the quality of life and inclusion of TAC clients and Victorians with disability from a Chinese background through the power of music and community.</t>
  </si>
  <si>
    <t>Creating a freely available, practice and resourcing guide for people with brain injury, their families, supporters and service providers to create circles of support.</t>
  </si>
  <si>
    <t xml:space="preserve">Using smart technology devices to increase participation in physical activity among senior students. </t>
  </si>
  <si>
    <t>Improving the accessibility and usability of a web-based platform that helps mobility aid users find and review accessible events and locations.</t>
  </si>
  <si>
    <t>Investigating the acceptability, feasibility and potential effectiveness of an early, stratified care rehabilitation program for TAC clients who have sustained non-hospitalised transport accident injuries.</t>
  </si>
  <si>
    <t>Measures client outcomes for Network Pain Management Programs. Facilitates benchmarking of providers in comparison to each other at a scheme and Australasian level.</t>
  </si>
  <si>
    <t>Investigates a method to preserve nerve quality and function prior to nerve transplantation.</t>
  </si>
  <si>
    <t>Pilot and evaluation of an episodic injury support program for TAC clients with moderate to high levels of complexity.</t>
  </si>
  <si>
    <t>A database on the long-term outcomes and experiences of people with brain injury admitted to inpatient rehabilitation at Epworth Healthcare. Outcomes are collected at 1, 2, 3, 5, 10, 20 and 30 years post-accident.</t>
  </si>
  <si>
    <t>Investigates whether transcutaneous electrical spinal cord neuromodulation (TESCoN) impacts autonomic function in spinal cord injury.</t>
  </si>
  <si>
    <t>Aims to develop and define a global sets of measures that capture outcomes that matter most to patients being treated for physical trauma and drive the adoption and reporting of these measures worldwide.</t>
  </si>
  <si>
    <t xml:space="preserve">Trial of a pain educator role in a multi-disciplinary integrated team to support people recovering from injury related pain in a rural community setting. </t>
  </si>
  <si>
    <t>Measuring the efficiency, effectiveness and scalability of organisations treating chronic pain, trauma and mental health via a unique patient-provider matching process.</t>
  </si>
  <si>
    <t>Co-create a tailored educational resource with, and for, older people with traumatic brain injury and their families and caregivers.</t>
  </si>
  <si>
    <t xml:space="preserve">Co-design and pilot test an Australian customisation of Teach-ABI in the hospital to school reintegration pathways of children with brain injury. </t>
  </si>
  <si>
    <t xml:space="preserve">A database of all major trauma cases, including injuries, treatment, complications and outcomes for all major trauma admissions to any Victorian hospital. Outcomes are collected at 6, 12 and 24 months post-accident. </t>
  </si>
  <si>
    <t>Aims to evaluate the efficacy of the return to work application in improving return to work outcomes following brain injury.</t>
  </si>
  <si>
    <t>A database of orthopaedic injuries, treatment, complications and outcomes based on admissions to The Alfred, Royal Melbourne Hospital, University Hospital Geelong and The Northern Hospital. Outcomes are collected at 6, 12 and 24 months post-accident.</t>
  </si>
  <si>
    <t>To empower individuals with complex communication
needs to have their needs and preferences understood and considered in VCAT and other civil settings.</t>
  </si>
  <si>
    <t>To create a generic, modular and open-source
computational model of the TAC using agent-based
modelling that is co-designed with scheme managers,
staff and stakeholders.</t>
  </si>
  <si>
    <t>Co-designing a virtual and in-person cooking program to support young adults with brain injury to learn cooking skills with peers, build autonomy, confidence and connections.</t>
  </si>
  <si>
    <t>Co-designing an effective and evidence-based cyberscam disengagement and psychological recovery intervention and written resources for people with brain injury.</t>
  </si>
  <si>
    <t>The aim of this project is to establish the correlation
between point-of-care lactate measures and laboratory measured lactate levels.</t>
  </si>
  <si>
    <t>Co-designing and evaluating a training program and resources to build the capability of small to medium businesses to be disability confident and inclusive.</t>
  </si>
  <si>
    <t>Co-designing and producing resources for young people with a disability to foster disability pride and positive community attitudes.</t>
  </si>
  <si>
    <t>Pilot testing an early intervention to mitigate distress in motor vehicle accident claimants identified as being  at risk of developing chronic pain.</t>
  </si>
  <si>
    <t>Translation of a randomised controlled trial that aimed
to identify if providing early vocational interventions
to people with traumatic injuries is an effective way to
improve their work readiness and return to employment</t>
  </si>
  <si>
    <t>Aims to understand experience, effectiveness, impact
and sustainability of telehealth delivered service for
non-hospitalised TAC clients.</t>
  </si>
  <si>
    <t>Evaluation of the value and effectiveness of the Amber Community counselling and support (art therapy) service for TAC clients and the broader Victorian community.</t>
  </si>
  <si>
    <t>Aims to develop clinical practice guidelines for the
physiotherapy management of people with spinal
cord injuries.</t>
  </si>
  <si>
    <t>Explores how the public health system could enhance the utilisation, appropriateness and effectiveness of care to prevent and manage persistent pain among TAC clients.</t>
  </si>
  <si>
    <t>Improving care continuity for pelvic trauma with a screening and referral process from the acute setting into the community.</t>
  </si>
  <si>
    <t>Investigating the effectiveness of smart home and mobile technologies with people living in the community who have cognitive impairment following brain injury.</t>
  </si>
  <si>
    <t>Evaluating the strength and relationship between the costs of inpatient rehabilitation and trauma injury severity, and patient reported health-related quality of life outcomes.</t>
  </si>
  <si>
    <t>Producing printed and interactive mobility maps for priority areas within the Stonnington municipality to support people with disability to travel safely and independently.</t>
  </si>
  <si>
    <t>Co-develop, implement and evaluate a digital care pathway for back pain patients who present to Emergency at Northern Health.</t>
  </si>
  <si>
    <t>Co-designing, piloting and evaluating training workshops designed to support people living with an acquired brain injury to re-establish, build, and navigate positive relationships.</t>
  </si>
  <si>
    <t>Support to create a central information hub, enable
codesign, disseminate best practice guidelines and
provide education to guide people with traumatic
brain injury, their families and service providers.</t>
  </si>
  <si>
    <t>The purpose of the engagement is to conduct user testing to understand the appropriateness of the activities and deliverables of Vanessa to its target audience. In addition, the TAC is seeking to understand young driver’s behaviours and attitudes to inform and guide future direction and messaging.</t>
  </si>
  <si>
    <t xml:space="preserve">The Supplier will use similar protocols to the previous Vanessa studies across the 
2022/2023 festival season. Data collection will commence at the first available festival following Ethics Committee clearance (likely to be late December 2022 or January 2023) and continue until the end of March 2023. </t>
  </si>
  <si>
    <t>The final report for the study will contain:
• Executive summary 
• Discussion of research method
• Findings of research 
• A discussion on sample representativeness 
• Discussion of main findings 
• Tabular data collected and notes/observations
Specifically, the TAC would like to see:
• Detailed quantitative analysis of the user experience in respect to geographic and demographic attributes 
• A discussion of the useability and acceptability of Vanessa activities and offerings 
• Comparisons of previous festival seasons.
• Any other comparisons as requested by TAC</t>
  </si>
  <si>
    <t>Allison McIntyre will provide expert road safety advice relevant to cycling and MPD such as, attending the campaign shoot for the MPD campaign. The project also involves advising on the research components to be commissioned as part of the evaluation; completing the evaluation of the TAC’s Passing Distance Cyclist Safety Public Education Campaign; and the evaluation of the effectiveness of Minimum Passing Distance Law implementation. TAC Road Safety Research team will provide the necessary data and support. TAC Marketing team will provide the necessary support.</t>
  </si>
  <si>
    <t xml:space="preserve">To develop an evaluation framework for the TAC campaign and MPD law.
To determine the effectiveness of the TAC campaign, as outlined in the Evaluation Plan for this campaign.
To determine the effectiveness of the Victorian Minimum Passing Distance Law (this has longer tailed work required).
Provision of expert road safety advice, e.g. attendance at MPD campaign shoot as required
</t>
  </si>
  <si>
    <t>A report is required which must be proof-read and professionally presented, and should present findings from the evaluation, including, but not necessarily limited to: an executive summary, research methods including sample selection, methodology and tools used in the research, findings, discussions of main findings and contextualising them against the background of the research questions, conclusions and recommendations, future research directions.</t>
  </si>
  <si>
    <t>Key deliverables from the annual update of the project will be spreadsheets giving the updated UCSRs data along with a comprehensive technical report detailing the data, ratings calculation and resulting ratings.
A technical report detailing the 
results of the investigations and any resulting changes in the ongoing ratings methodology will be the primary 
deliverable from the project.
Project outcomes will be, where appropriate, journal articles presenting the results of the studies with peer 
review to ensure study robustness along with a high-level summary of results and their implications.
Recommendation of potential changes to systems and areas in which to better educate drivers as to the function and use of these systems to improve their effectiveness. A project report will be the key deliverable from the study.</t>
  </si>
  <si>
    <t xml:space="preserve">The objective of this work is to undertake materials-based research that reduces the risk to riders of injury. This will be done in several ways. The first is to produce new protective clothing technology that can reduce rider risk. The second is to produce new information for riders to improve their knowledge on how to reduce risk when riding. Where possible solutions should be for all riders including bicycles and e-scooters. </t>
  </si>
  <si>
    <t xml:space="preserve">Understanding heat of friction in abrasion
Structural impact protection for riders – Student
Impact protection for gloves
Measuring skin shear injury potential
</t>
  </si>
  <si>
    <t xml:space="preserve">Drug driving is a major public health and safety issue. Recognising the importance of 
generating tailored insights to inform responses to drug driving, the TAC has engaged 
the Supplier to undertake a qualitative study on experiences of drug driving. </t>
  </si>
  <si>
    <t>The study aims to understand the perceptions, knowledge, and experiences of people 
who drug drive to inform community education programs.</t>
  </si>
  <si>
    <t xml:space="preserve">It is anticipated that the interviews will reveal ways in which this population might be motivated to avoid or minimise drug-driving and associated harms as well as suitable framing and language that will engage (rather than alienate) drivers in any future campaigns targeting this population in efforts to maximise community safety. The findings of the project will be of interest to a range of audiences (e.g., clinicians; policymakers; patients) and will have implications for public health, treatment practice and policy. </t>
  </si>
  <si>
    <t>In 2023, 295 people lost their lives on Victoria’s roads, with a large proportion of fatalities occurring on rural roads. It has been consistently found that the risk of being involved in a fatal crash is higher on regional Victorian roads than metropolitan roads</t>
  </si>
  <si>
    <t xml:space="preserve">The overall aim of this research is to gain a broad understanding of the beliefs and behaviours of regional and rural drivers relating to their experience of driving in their local area. </t>
  </si>
  <si>
    <t xml:space="preserve">TAC undertakes the mapping of injury codes from claims involving hospital treatment into injury severity metrics. TAC has requested MUARC assist with a review and evaluation of TAC injury coding for emergency department and hospital admission claims, resulting in an International Classification of Diseases (ICD) injury code. </t>
  </si>
  <si>
    <t>Phase 1: TAC end-to-end process for serious injury coding
Phase 2: TAC serious injury mapping and coding
Phase 3: TAC serious injury coding applied to TAC claims data
Phase 4 extension: TAC serious injury coding applied to Victorian hospital data
Phase 5 extension: TAC serious injury coding outcome evaluation: a data linkage study</t>
  </si>
  <si>
    <t>In 2013, the government announced the $1 billion Safe System Road Infrastructure Program (SSRIP) as part of its Road Safety Strategy 2013–2022. In 2016, it launched the 2016–2020 Towards Zero Strategy and Action Plan (the Towards Zero Strategy) to complement the SSRIP. This included a $340 million program of road safety initiatives.
TAC funded the Towards Zero Strategy with the proceeds from annual vehicle registrations, which road users pay. Most of this funding was set aside for VicRoads—now part of the Department of Transport (DoT)—to deliver 27 road safety projects. These projects, collectively referred to as the Top 20 Program, involve installing road safety infrastructure, such as flexible barriers, wide centrelines and rumble strips, to 20 of Victoria’s highest-risk rural roads. There is also the Next 16 Program, an additional 16 regional road sections of flexible barriers and other road safety infrastructure</t>
  </si>
  <si>
    <t>Analysis of the crash outcomes on the Top 20 project locations to better understand the change in crashes since the installation of the barriers</t>
  </si>
  <si>
    <t>Innovation Training and on-boarding Pilot Program (Spearhead Strategic Design)</t>
  </si>
  <si>
    <t xml:space="preserve">Review of innovation framework background and work to date
Development of a one year training/on-boarding program to pilot the framework with TAC staff
Facilitation at on-boarding/kick-off event for pilot program
Facilitation at on-boarding/kick-off event for pilot program
Ongoing support in delivering the program and mentoring staff across the pilot phase
Support of pilot evaluation
Regular meetings throughout development of the training program 
</t>
  </si>
  <si>
    <t>The Supplier will supply the Services by building and delivering TAC innovation training and on-boarding pilot program to test and learn from the real-world application of the Road Safety Partnership’s Innovation Framework.</t>
  </si>
  <si>
    <t>The purpose of the Road Safety Education Victoria Baseline Survey is to assess the current awareness, knowledge, barriers and attitudes to road safety in schools (primary, secondary, and specialist) plus early childhood services. This data will allow us to better target road safety education initiatives and support to where they are most needed and to assess the effectiveness of Victoria’s longer term road safety educational approach in schools.</t>
  </si>
  <si>
    <t> Analyse and report on key findings to TAC.
 Provide a clean data set (SPSS) to TAC, along with a set of frequency tables for each question asked.</t>
  </si>
  <si>
    <t xml:space="preserve">The Victorian Government, through the new Victorian Road Safety Strategy 2021-2030, is committed to the ambitious target of eliminating death and serious injury from our roads by 2050, with a first step of halving road deaths by 2030.  Crucial to achieving this 2030 goal is speed management. 
Speeding contributes to at least 30% of fatalities and 25% of serious injury crashes on Victoria’s roads . However, speeding is not viewed as a major road safety issue by Victorians . A lack of concern around speeding is particularly evident in young males (aged 18-25). Moreover, compared to females, younger males (aged 18-39) are also more likely to report intentionally driving faster than the speed limit. 
Through its partnership with AFLV, the TAC is in a unique position to collect data on speeding behaviour. This is because, in addition to being a core component of many Victorian communities generally, AFLV clubs tend to comprise a high number of young males.  
.  </t>
  </si>
  <si>
    <t xml:space="preserve">The primary objective of this work is to collect data on attitudes, perceptions, and beliefs that underpin speeding, as well as speeding behaviour, in local AFLV club communities. These data will underpin the design of messages that will target speeding, particularly in younger males. More broadly, this work will be a foundational element in a theoretically guided approach to addressing speeding and other unsafe road behaviours within TAC Partnerships.
A secondary objective of this survey is to collect data on public awareness of the penalties associated with illegal mobile phone use while driving. These data will be used to support the rollout of mobile phone detection cameras.
</t>
  </si>
  <si>
    <t>The Victorian Government, through the new Victorian Road Safety Strategy 2021-2030, is committed to the ambitious target of eliminating death and serious injury from our roads by 2050, with the first step of halving road deaths by 2030. The Strategy will be implemented through a series of short-term action plans. One of the key actions in the state’s first Road Safety Action Plan 2021-2023, is to develop a new strategic approach to delivering best practice education programs for children, young people, families, and the general community to prevent road trauma.</t>
  </si>
  <si>
    <t>The purpose of the Road Safety Education Victoria School Survey – Phase 2 Primary Schools is to assess the current awareness, knowledge, barriers and attitudes to road safety in primary schools. This data will allow us to better target road safety education initiatives and support to where they are most needed and to assess the effectiveness of Victoria’s longer term road safety educational approach in primary schools.</t>
  </si>
  <si>
    <t xml:space="preserve">The Victorian Government, through the new Victorian Road Safety Strategy 2021-2030, is committed to the ambitious target of eliminating death and serious injury from our roads by 2050, with the first step of halving road deaths by 2030.  The Strategy will be implemented through a series of short-term action plans. One of the key actions in the state’s first Road Safety Action Plan 2021-2023, is to develop a new strategic approach to delivering best practice education programs for children, young people, families, and the general community to prevent road trauma. </t>
  </si>
  <si>
    <t xml:space="preserve">The purpose of the Road Safety Education Victoria School Survey is to assess the current awareness, knowledge, barriers and attitudes to road safety in schools. This data will allow us to better target road safety education initiatives and support to where they are most needed and to assess the effectiveness of Victoria’s longer term road safety educational approach in schools.   </t>
  </si>
  <si>
    <t xml:space="preserve">The TAC is seeking a provider to evaluate community acceptance of PAS in Victoria using a mixed method approach incorporating surveys and focus groups. </t>
  </si>
  <si>
    <t>(i) Draft Report; (ii) Final Report; and (iii) Any additional materials created as part of the project (which are not excluded due to this/confidentiality requirements).</t>
  </si>
  <si>
    <t xml:space="preserve">Phase One: Analysis of the Program and child restraint service fitting data 
Phase Two: Analysis of Program parent survey data 
Phase Three: Analysis of Victorian Injury Surveillance Unit (VISU) data 
Phase Four: Cost-benefit analysis 
</t>
  </si>
  <si>
    <t>In return for providing the Funding, KidSafe will provide the TAC with a copy of the final report prepared by MUARC after the process evaluation and data analysis had been undertaken
A final report will be prepared which describes the extent to which the Program has improved the safety of children whose parents/carers accessed the child restraint system fitting or safety check, as well as to investigate whether the Program has had an effect of the parents’/carers’ driving behaviours and any potential link to reduced trauma on Victorian Roads. This report will be provided to the TAC.</t>
  </si>
  <si>
    <t xml:space="preserve">Following on from a successful and sustained engagement with participating cyclists in phase 1 of LiT, and to advance the recommendations from the evaluation, the TAC wishes to apply the insights and learnings from LiT, to test the useability of a dashboard in an existing cycling infrastructure design and development project.
Surf Coast Shire (SCS) expressed interest to apply the learnings and insights, using a dashboard, developed in collaboration with TAC &amp; see.sense to capture cyclist data and feedback on identified existing road infrastructure, within SCS. 
Specifically, phase 2, aims to investigate proposed road infrastructure changes designed to enhance cycling safety and encourage uptake of cycling in the Surf Coast Shire.
</t>
  </si>
  <si>
    <t xml:space="preserve">Advice on the development of future enhanced enforcement models; and 4.1.2 Assessing proposals submitted by Victoria Police for effectiveness; and 4.1.3 For evaluation, compiling outcomes data for the local enhanced enforcement program </t>
  </si>
  <si>
    <t xml:space="preserve">4.2.1  1.Provide road safety advice about high risk locations, evidence about effective behaviour change through enforcement and the role of enforcement could play in the light of current and planned road safety activities, 2.Provide advice about the information required to be submitted to the TAC by Victoria Police Applicants, 3. Provide advice about the data required to evaluate the effectiveness of the program.
4.2.2  Police applications for funding need to be assessed to ensure effectiveness of the program
4.2.3 To understand the enforcement outcomes from TAC investment in the enhanced enforcement program
</t>
  </si>
  <si>
    <t>4.2.1 Specific deliverables have not yet been identified and will be determined by the TAC during the progress of the program. However, they will include written advice on the requirements to establish any new requirements and written feedback about any new components as they are developed
4.2.2 The Supplier will provide the TAC with the following Deliverables: (i) written advice on how to assess the quality of the application and a proposed scoring methodology; (ii) recommending to the TAC which applications should be funded, providing details of the scoring process; and (iii) if required, providing written feedback about applications and 
improvements that could be implemented
4.2.3 The Supplier will provide the TAC with the following Deliverables: (iv) Spreadsheet with summary statistics for each financial year; and (v) Brief written report for each financial year.</t>
  </si>
  <si>
    <t>E-devices, such as e-bikes, e-scooters and e-skateboards are becoming increasingly popular, with self-reported usage of these devices doubling over the last two to three years. From the period 2016 to 2019, e-bike sales tripled, with sales growing faster than any other part of the domestic bike market, according to Peter Bourke, General Manager of Bicycle Industries Australia.  
The availability of hire e-devices in certain areas across Victoria, coupled with the six-month extension of the E-Scooter trial is increasing access to and use of these devices. From October 2024, this trial will become permanent. 
The legalisation of private ownership of e-scooters has also increased their use and availability, with retailers noting an increase in sales. Figures suggest there are already around 100,000 privately owned e-scooters in Victoria with a further 1,500 available to rent .</t>
  </si>
  <si>
    <t>Explore frequency, type of use and acceptance of e-devices among Victorians aged 16-17, and among Victorians ages 18-25 (regardless of licence status). Additionally, the TAC would like to extend this research to Victorians aged 26+ to explore this older cohort’s use and acceptance of e-devices along with gauging their understanding of the upcoming e-scooter rule changes.</t>
  </si>
  <si>
    <t xml:space="preserve">A report will be required at the conclusion of the survey period. The report must be fully proof-read by the supplier prior to delivery and must be professionally presented. The report will present all findings including:
•	An executive summary;
•	A detailed description of methodology used;
•	A detailed description of sample methodology and sample performance; and 
•	An analysis of all questions contained in the survey.
•	 one page infographic summarising the key findings from the survey. </t>
  </si>
  <si>
    <t xml:space="preserve">The Victorian Government, through the new Victorian Road Safety Strategy 2021-2030, is committed to the ambitious target of eliminating death and serious injury from our roads by 2050, with a first step of halving road deaths by 2030.  Crucial to achieving this 2030 goal is speed management. 
Speeding contributes to at least 30% of fatalities and 25% of serious injury crashes on Victoria’s roads . However, speeding is not viewed as a major road safety issue by Victorians . A lack of concern around speeding is particularly evident in males (aged 18-60).
Through its partnership with AFLV, the TAC is in a unique position to collect data on speeding behaviour. This is because, in addition to being a core component of many Victorian communities generally, AFLV clubs tend to comprise a high number of males.  
</t>
  </si>
  <si>
    <t>The primary objective of this work is to collect data on attitudes, perceptions, and beliefs that underpin speeding, as well as speeding behaviour, in local AFLV club communities. These data will underpin the design of messages that will target speeding, particularly in younger males. More broadly, this work will be a foundational element in a theoretically guided approach to addressing speeding and other unsafe road behaviours within TAC Partnerships.</t>
  </si>
  <si>
    <t xml:space="preserve">The Victorian Government, through the Victorian Road Safety Strategy 2021-2030, is committed to the ambitious target of eliminating death from our roads by 2050 and preventing serious injury, with the interim goal of halving road deaths by 2030.  The Strategy will be implemented through a series of short-term action plans.  One of the key actions in Victoria’s first Road Safety Action Plan 2021-2023, is to develop a new strategic approach to delivering best practice education programs for children, young people, families, and the general community to prevent road trauma. The TAC is working collaboratively with other government agencies including the Department of Transport and Planning, Victoria Police and PTV under the banner of the Road Safety Education Victoria (RSEV) partnership.
His work includes the development of a new whole of school community approach supporting road safety education in school communities, including a suite of new programs and resources.
The monitoring and evaluation of this work is essential to ensure continuous improvement of road safety education programs and initiatives and to evaluate their effectiveness to inform future TAC investments. 
</t>
  </si>
  <si>
    <t xml:space="preserve">The TAC seeks to engage the services of a suitably experienced consultant to assist in providing expert input and guidance to shape the evaluation of school based road safety education initiatives sitting under the remit of the Child and Youth Road Safety Strategy. </t>
  </si>
  <si>
    <t>The TAC seeks the development of a profile of young drivers who are thought to be at a higher risk level for being killed or injured on the roads. This work will inform future projects and interventions specifically targeted at this cohort. 
Research began in 2023 with the evaluation of the Vanessa program and an Ethnographic investigation of higher risk young drivers. This project will seek to add evidence to the existing research to develop a profile of high risk young driver using a range of data sources.</t>
  </si>
  <si>
    <t xml:space="preserve">2.	Development of the profile - 
a.	Sourcing the data/research evidence
b.	Undertaking analysis of data
c.	Synthesising the evidence
d.	Reporting and presentation
</t>
  </si>
  <si>
    <t>The TAC believed that since the delivery of the project, changes have occurred to some data collection systems that requires an assessment of whether such changes affect the accuracy of the prediction model. Prior to application of the model, TAC has approached MUARC to undertake further work to identify whether the model requires re-calibration. In particular, an assessment of the performance of the leading index of serious injury for Victoria will be undertaken.</t>
  </si>
  <si>
    <t>Phase 1. The first phase of the project will involve undertaking a brief review of the flow of road crash data identified by the previous project.
Phase 2. The established prediction model will then be re-tested to assess whether the model is still able to produce a reasonably accurate leading indicator of police reported TAC validated serious injuries (hospitalised within 7 days) with a 3-week time lag.
Phase 3. Assuming the established prediction model is still able to produce a reasonably accurate leading indicator of police reported TAC validated serious injuries (hospitalised within 7 days), an assessment will be made to determine whether it is able to predict counts of other measures.</t>
  </si>
  <si>
    <t xml:space="preserve">Estimated cost for the year (excl. GST)
</t>
  </si>
  <si>
    <t>($ thousand)</t>
  </si>
  <si>
    <t xml:space="preserve">Vanessa Program evaluation 
(Macfarlane Burney Institute For Medical Research) </t>
  </si>
  <si>
    <t>Regional Drivers research
(Quirk Research Pty Ltd)</t>
  </si>
  <si>
    <t>Review and evaluation of TAC injury coding for emergency department and hospital admission claims 
(Monash University - Clayton)</t>
  </si>
  <si>
    <t>SSRIP Evaluation 
(Allison McIntyre Consulting)</t>
  </si>
  <si>
    <t>Early Childhood baseline survey 
(Wallis Consulting Group)</t>
  </si>
  <si>
    <t>AFL Vic Speeding/Distracted Driving Survey 
(Wallis Consulting Group)</t>
  </si>
  <si>
    <t>Social research - Primary Schools Survey 
(Wallis Consulting Group)</t>
  </si>
  <si>
    <t>Phase 1 – Secondary School Survey 
(Wallis Consulting Group)</t>
  </si>
  <si>
    <t>PAS Community Sentiment Work - research 
(Painted Dog Research Pty Ltd)</t>
  </si>
  <si>
    <t>Evaluation of Kidsafe Safe Seats 
(Kidsafe Vic Inc)</t>
  </si>
  <si>
    <t>Research advice to assist in the management of its funded enforcement activities 
(Allison McIntyre Consulting)</t>
  </si>
  <si>
    <t>Young E Device User Research 
(Painted Dog Research Pty Ltd)</t>
  </si>
  <si>
    <t>Specialist School survey - Phase #3 
(Wallis Consulting Group)</t>
  </si>
  <si>
    <t>Road safety education fact sheet revisions 
(Allison McIntyre Consulting)</t>
  </si>
  <si>
    <t>Development of a profile of young drivers who are thought to be at a higher risk level for being killed or injured on the roads
(Allison McIntyre Consulting)</t>
  </si>
  <si>
    <t>Baseline road trauma trends model 
(Monash University - Clayton)</t>
  </si>
  <si>
    <t>Co-benefits of speed management 
(Global Road Safety Solutions)</t>
  </si>
  <si>
    <t>ABI Advocacy Advice Line 
(Victorian Advocacy League for Individuals with Disability (VALID))</t>
  </si>
  <si>
    <t>Accelerating VBHC adoption 
(Allied Health Professions Australia)</t>
  </si>
  <si>
    <t>Accessible Mobility Maps 
(Stonnington City Council)</t>
  </si>
  <si>
    <t>Back pain digital care pathway 
(Northern Health)</t>
  </si>
  <si>
    <t>Building relationships post brain injury
(Brain Injury Matters)</t>
  </si>
  <si>
    <t>Chinese Community Singing Group 
(Care Companions Monash)</t>
  </si>
  <si>
    <t>Circles of Support for ABI 
(Inclusion Melbourne)</t>
  </si>
  <si>
    <t>Communication Facilitators Pilot 
(Funds in Court)</t>
  </si>
  <si>
    <t>Compensation Modelling 
(University of Melbourne)</t>
  </si>
  <si>
    <t>Connectivity - Improving lives after TBI 
(Vision TBI Limited)</t>
  </si>
  <si>
    <t>Cook.Chat.Eat 
(Heads Together for ABI)</t>
  </si>
  <si>
    <t>Cyberscam recovery intervention 
(Monash University)</t>
  </si>
  <si>
    <t>Diagnosing pre-hospital blood requirements
(Monash University)</t>
  </si>
  <si>
    <t>Disability confident communities
(Australian Federation of Disability Organisations)</t>
  </si>
  <si>
    <t>Disability Pride Starts Here 
(Youth Disability Advocacy Service)</t>
  </si>
  <si>
    <t>Early intervention for distress 
(Independence Healthcare Provider)</t>
  </si>
  <si>
    <t>Early multi-disciplinary care
(Axis Rehabilitation at Work Pty Ltd)</t>
  </si>
  <si>
    <t>Early vocational intervention 
(Monash University)</t>
  </si>
  <si>
    <t>Effectiveness of virtual healthcare for non-hospitalised clients 
(Deakin University)</t>
  </si>
  <si>
    <t>EnAccess Maps 
(EnAccess Maps)</t>
  </si>
  <si>
    <t>ePPOC 2021-2024 
(University of Wollongong)</t>
  </si>
  <si>
    <t>Evaluation of Amber Community 
(Phoenix Australia)</t>
  </si>
  <si>
    <t>Functional electrical stimulation to improve peripheral nerve health 
(University of Melbourne)</t>
  </si>
  <si>
    <t>ISP Pilot 
(Honeysuckle Health Pty Ltd)</t>
  </si>
  <si>
    <t>Longitudinal Head Injury Study 
(MERRC) (Monash University)</t>
  </si>
  <si>
    <t>Neuromodulation for SCI 
(University of Melbourne)</t>
  </si>
  <si>
    <t>Outcome Measures for Trauma 
(International Consortium for Health Outcomes Measurement)</t>
  </si>
  <si>
    <t>Pain Educator Role 
(Gippsland Lakes Complete Health)</t>
  </si>
  <si>
    <t>Physiotherapy guidelines for spinal cord injury 
(Austin Health)</t>
  </si>
  <si>
    <t>Precision Mental Health Care 
(Psychology Outcomes)</t>
  </si>
  <si>
    <t>Public health system opportunities for pain 
(Victorian Healthcare Association)</t>
  </si>
  <si>
    <t>Resources for ageing with a TBI 
(Monash University)</t>
  </si>
  <si>
    <t>Screening for pelvic floor dysfunction 
(Melbourne Health)</t>
  </si>
  <si>
    <t>Smart Tech for Physical Activity 
(Barwon Valley School)</t>
  </si>
  <si>
    <t>Teach-ABI 
(Royal Children’s Hospital)</t>
  </si>
  <si>
    <t>Trial of smart home technology following TBI 
(Monash University)</t>
  </si>
  <si>
    <t xml:space="preserve">Value of multi-trauma rehabilitation 
(Epworth Foundation) </t>
  </si>
  <si>
    <t>Victorian State Trauma Registry
(Monash University)</t>
  </si>
  <si>
    <t>Victorian State Trauma Registry 2023-26  
(Monash University)</t>
  </si>
  <si>
    <t>Vocational Rehabilitation Smartphone App 
(Epworth Healthcare)</t>
  </si>
  <si>
    <t>VOTOR 2022-2025 
(Monash University)</t>
  </si>
  <si>
    <t>Golden Thread Research 
(FiftyFive5 Pty Ltd)</t>
  </si>
  <si>
    <t>Evaluation of the Melbourne Victory Partnership 
(Ernst &amp; Young)</t>
  </si>
  <si>
    <t>Design, development and implementation of the Partnership Performance Monitor 
(Wallis Consulting Group)</t>
  </si>
  <si>
    <t>Reviews and studies expenditure</t>
  </si>
  <si>
    <t>Three-year appointment to:
Design, refine and implement the Partnership Performance Monitor;
Create Key Performance Indicators to measure partnership impact;
Create an evaluation model that can be implemented across partnerships of different values;
Annual report on the conclusion of each Partnership;
Annual report on the impact of entire Partnership portfolio.</t>
  </si>
  <si>
    <t xml:space="preserve">Minimum Passing Distance (MPD) Evaluation 
(Allison McIntyre Consulting) </t>
  </si>
  <si>
    <t xml:space="preserve">Vehicle Safety Research Group’s (VSRG) annual Research Program 
(Monash University - Clayton) </t>
  </si>
  <si>
    <t>Research Funding Project: Year 2 Australian Research Hub (ARC) Research Hub 
(Deakin University Waurn Ponds)</t>
  </si>
  <si>
    <t xml:space="preserve">Active technologies used to estimate blood alcohol concentration using a driver’s breath sample have been shown to be effective at deterring drivers from operating a vehicle under the influence of alcohol, these technologies, however, are often invasive. Passive Alcohol Sensors (PAS) offer an alternative to these invasive technologies. However, we have limited understanding of community acceptance of PAS systems in Victoria. </t>
  </si>
  <si>
    <t>Light insight Trial (LIT) - Surf Coast Shire 
(Painted Dog Research Pty Ltd)</t>
  </si>
  <si>
    <t xml:space="preserve">Cycling data in Victoria is limited, leaving a gap in knowledge and evidence based road safety responses. The LIT project was developed to test a methodology for addressing this gap. The TAC began the Light Insights Trial project in collaboration with See.Sense, Deakin University, and the iMOVE Cooperative Research Centre (CRC) in September 2022 to explore the benefits of using smart bike light technologies for road safety data insights and community engagement. An evaluation was conducted at the end of the 12-month trial to determine the performance of the project and to establish next steps for an ongoing program. 
</t>
  </si>
  <si>
    <t xml:space="preserve">	Trial collection of data from smart bike lights
•	Develop a framework for analysis of smart bike light data that complies with privacy requirements and provides adequate detail to be useful for SCS in development and planning.
•	To test and trial insights to inform planning and policy for Surf Coast Shire
•	To ‘trial’ a template dashboard that can be replicated across other Local Government Areas (LGA’s) for use in planning and policy implementation.
•	To engage with a range of cyclists from across the Surf Coast Shire to ensure the data collected from the trial is widespread and representative of the areas cycling population.
In addition to collecting the above data, the light also provides a primary safety benefit to riders by alerting other road users to cyclists and providing increased visibility both day and night. Along with these direct road safety insights and benefits the project will also offer a sustainable and transferable dashboard that can be replicated across other LGA’s.
</t>
  </si>
  <si>
    <t xml:space="preserve">•	Analyse and report on key findings to TAC. 
•	Provide a clean data set known as the Statistical Package for the Social Sciences (SPSS) to TAC, along with a set of frequency tables for each question asked.
</t>
  </si>
  <si>
    <t>Australian Football League Victoria (AFLV) Speeding/Distracted Driving Survey Wave 2 
(Wallis Consulting Group)</t>
  </si>
  <si>
    <t>The established prediction model produces a prediction equation that estimates the probability that each Victoria Police Accident Records System (VPARS) accident involved person sustained a TAC claims validated serious injury following the injury validation process within the Translating and Interpreting Service (TIS) at 6 months post-accident. This final phase of the project will assess whether predicted counts of validated serious injury or Maximum Abbreviated Injury Scale score of 3 or more (MAIS3+) injury (if feasible) can be applied to various road user sub-groups, e.g. pedestrians.</t>
  </si>
  <si>
    <t xml:space="preserve">Speed management is a critical element of the plan needed for a significant level of Fatal and Serious Injury (FSI) savings over the next several years, and that is important to ‘sell’ speed management in terms of not just road safety but also in terms of the evidence for multiple other benefits of better speed management. </t>
  </si>
  <si>
    <t xml:space="preserve">For TAC: usable assessable summary of relevant evidence, demonstrating the importance of the relevant co-benefits for speed management in Victoria, and highlighting partnership and a whole of government approach.
Review of draft plans and documents to assist in the development of the best possible Road Safety plan and related submissions </t>
  </si>
  <si>
    <t>Draft Report of brief text reviewing evidence relevant to Victoria, on the following topics: 
a. Air pollution and health 
b. Noise and health 
c. Green House Gases (GHGs) and climate change 
d. Running costs (Fuel &amp; Vehicle maintenance) 
e. Congestion and speed 
f. Lower speeds and active transport/ mass transit 
g. Social and Economic Equity 
h. Overall economic benefits.</t>
  </si>
  <si>
    <t xml:space="preserve">Details of reviews and studies </t>
  </si>
  <si>
    <t>•	Analysis and report of key findings. Discussion with TAC contacts (please see below) will be required prior to running any analyses. The main analyses will consist of Analysis of Variances (ANOVAs) and regression (e.g., mixed-effects modelling, Ordinary Least Squares (OLS) regression and ordinal regression).</t>
  </si>
  <si>
    <t>The Supplier will deliver the following:
4.1.1 A response to the Victorian Auditor-General's Office (VAGO) report;
4.1.2 Analysis methodology;
4.1.3 Preliminary Report;
4.1.4 Final Report; and
4.1.5 Presentation of the Results</t>
  </si>
  <si>
    <t>Annual update of the UCSRs database
Use of Generalized Estimating Equations (GEEs), Bootstrapping and Multinomial 
Logistic Regression to improve variance 
estimates, particularly on total secondary 
safety ratings
Retrospective evaluation of established vehicle 
safety technologies 
Knowledge, Acceptability and Use of New 
Crash Avoidance Technologies
National Road Safety Partnership Program (NRSPP) Management and Communications</t>
  </si>
  <si>
    <t>Methodological paper of TAC processes for serious injury coding including timeline of events for hospital-treated claims.
Report summarising best practice serious injury mapping, followed by potential recommendations related to potential improvements in the mapping used by TAC.
Report summarising TAC coding application processes and outcomes on TAC claims, focussing on hospital-treated injuries. Recommendations will be made on how to address any procedural limitations or inefficiencies in the coding and mapping process, if required. 
Report summarising: (i) Anatomically-based Injury Severity (AIS) - in Victorian injury admissions, based on existing or revised TAC mapping; (ii) correlations and differences between AIS-based injury severity and International Classification Injury Severity Score (ICISS) -based injury severity; (iii) estimated ICISS thresholds for injury severity that best aligns with AIS levels.
Report of external validation of the TAC serious injury coding in terms of predicting fatal outcomes; extension of serious injury coding with a new, additional metrics to predict non-fatal outcomes.</t>
  </si>
  <si>
    <t>Two web-based debriefs on completion of the fieldwork.
Each would be followed by a full report including:
1. An executive summary
2. Research methods including sample specifications, interview guides and stimulus
3. Detailed Findings
4. Conclusions and recommendations</t>
  </si>
  <si>
    <t>The deliverables for this assignment are similar to the primary and secondary school survey, and include:
Using the overall research objectives provided by TAC, develop a user friendly survey compatible with your delivery method/s for specialist schools and early childhood services.
Develop a communication strategy with TAC to help explain the survey to specialist schools and early childhood services and encourage participation.
Agree with TAC on specific sample sizes and potential quotas ensuring the sample obtained provides a large and meaningful baseline.
Distribute a user friendly survey to specialist schools and early childhood services aimed at maximising response rates.
Collate data from surveys completed.</t>
  </si>
  <si>
    <t>Analysis and report of key findings. Discussion with TAC contacts (please see below) will be required prior to running any analyses.</t>
  </si>
  <si>
    <t>Analyse and report on key findings to TAC.
Provide a clean data set known as the Statistical Package for the Social Sciences (SPSS) to TAC, along with a set of frequency tables for each question asked.</t>
  </si>
  <si>
    <t xml:space="preserve">Analyse and report on key findings to TAC. 
Provide a clean data set known as the Statistical Package for the Social Sciences (SPSS) to TAC, along with a set of frequency tables for each question asked.
</t>
  </si>
  <si>
    <t xml:space="preserve"> Transport Accident Commission is willing to provide funding to KidSafe Vic Inc. (KidSafe) for the purpose of the Monash University Accident Research Centre (MUARC) undertaking an evaluation of the “Safe Seats, Safe Kids” program (Program), on the terms and conditions set out in this agreement.</t>
  </si>
  <si>
    <t>The Supplier will provide the TAC with the following Deliverables:
(i)	An overarching evaluation framework for the Whole of School (WoSC) approach;
(ii)	Review and support the updating of program logics x 6</t>
  </si>
  <si>
    <t xml:space="preserve">During 2023–24, the TAC conducted a total of 68 reviews and studies on a range of road safety, health, disability and compensation topics, and expenditure was $5,044,381 (excluding GST). Once complete, we estimate the final cost of these reviews and studies will be $10,120,266 (excluding GST).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</si>
</sst>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sz val="10"/>
      <color theme="1"/>
      <name val="Arial"/>
    </font>
    <font>
      <sz val="10"/>
      <color rgb="FF000000"/>
      <name val="Arial"/>
    </font>
    <font>
      <sz val="10"/>
      <name val="Arial"/>
    </font>
    <font>
      <b/>
      <sz val="10"/>
      <name val="Arial"/>
      <family val="2"/>
    </font>
    <font>
      <b/>
      <sz val="14"/>
      <name val="Arial"/>
      <family val="2"/>
    </font>
    <font>
      <b/>
      <sz val="11"/>
      <color theme="0"/>
      <name val="Arial"/>
      <family val="2"/>
    </font>
  </fonts>
  <fills count="8">
    <fill>
      <patternFill patternType="none"/>
    </fill>
    <fill>
      <patternFill patternType="gray125"/>
    </fill>
    <fill>
      <patternFill patternType="solid">
        <fgColor theme="1"/>
        <bgColor indexed="64"/>
      </patternFill>
    </fill>
    <fill>
      <patternFill patternType="solid">
        <fgColor theme="0"/>
        <bgColor theme="0" tint="-0.14999847407452621"/>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0" fontId="3" fillId="0" borderId="0" xfId="0" applyFont="1" applyAlignment="1">
      <alignment horizontal="left" vertical="top" wrapText="1"/>
    </xf>
    <xf numFmtId="3" fontId="3" fillId="0" borderId="0" xfId="0" applyNumberFormat="1" applyFont="1" applyAlignment="1">
      <alignment horizontal="right" vertical="top" wrapText="1"/>
    </xf>
    <xf numFmtId="0" fontId="3" fillId="0" borderId="0" xfId="0" applyFont="1" applyAlignment="1">
      <alignment horizontal="right" vertical="top" wrapText="1"/>
    </xf>
    <xf numFmtId="0" fontId="3" fillId="5" borderId="2" xfId="0" applyFont="1" applyFill="1" applyBorder="1" applyAlignment="1">
      <alignment horizontal="left" vertical="top" wrapText="1"/>
    </xf>
    <xf numFmtId="3" fontId="4" fillId="5" borderId="2" xfId="0" applyNumberFormat="1" applyFont="1" applyFill="1" applyBorder="1" applyAlignment="1">
      <alignment horizontal="right" vertical="top" wrapText="1"/>
    </xf>
    <xf numFmtId="0" fontId="3" fillId="4" borderId="4" xfId="0" applyFont="1" applyFill="1" applyBorder="1" applyAlignment="1">
      <alignment horizontal="left" vertical="top" wrapText="1"/>
    </xf>
    <xf numFmtId="0" fontId="3" fillId="4" borderId="4" xfId="0" applyFont="1" applyFill="1" applyBorder="1" applyAlignment="1">
      <alignment horizontal="right" vertical="top" wrapText="1"/>
    </xf>
    <xf numFmtId="3" fontId="2" fillId="6" borderId="4" xfId="1" applyNumberFormat="1" applyFont="1" applyFill="1" applyBorder="1" applyAlignment="1">
      <alignment horizontal="right" vertical="top" wrapText="1"/>
    </xf>
    <xf numFmtId="3" fontId="3" fillId="6" borderId="4" xfId="1" applyNumberFormat="1" applyFont="1" applyFill="1" applyBorder="1" applyAlignment="1">
      <alignment horizontal="right" vertical="top" wrapText="1"/>
    </xf>
    <xf numFmtId="0" fontId="0" fillId="0" borderId="4" xfId="0" applyBorder="1" applyAlignment="1">
      <alignment horizontal="left" vertical="top"/>
    </xf>
    <xf numFmtId="0" fontId="2" fillId="3" borderId="4" xfId="0" quotePrefix="1" applyFont="1" applyFill="1" applyBorder="1" applyAlignment="1">
      <alignment horizontal="left" vertical="top" wrapText="1"/>
    </xf>
    <xf numFmtId="3" fontId="2" fillId="6" borderId="4" xfId="0" applyNumberFormat="1" applyFont="1" applyFill="1" applyBorder="1" applyAlignment="1">
      <alignment horizontal="right" vertical="top" wrapText="1"/>
    </xf>
    <xf numFmtId="3" fontId="2" fillId="7" borderId="4" xfId="0" applyNumberFormat="1" applyFont="1" applyFill="1" applyBorder="1" applyAlignment="1">
      <alignment horizontal="right" vertical="top" wrapText="1"/>
    </xf>
    <xf numFmtId="0" fontId="2" fillId="4" borderId="4"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4" xfId="0" applyFont="1" applyFill="1" applyBorder="1" applyAlignment="1">
      <alignment horizontal="right" vertical="top" wrapText="1"/>
    </xf>
    <xf numFmtId="3" fontId="2" fillId="6" borderId="4" xfId="0" quotePrefix="1" applyNumberFormat="1" applyFont="1" applyFill="1" applyBorder="1" applyAlignment="1">
      <alignment horizontal="right" vertical="top" wrapText="1"/>
    </xf>
    <xf numFmtId="3" fontId="5" fillId="7" borderId="4" xfId="1" applyNumberFormat="1" applyFont="1" applyFill="1" applyBorder="1" applyAlignment="1">
      <alignment horizontal="right" vertical="top" wrapText="1"/>
    </xf>
    <xf numFmtId="3" fontId="7" fillId="6" borderId="4" xfId="0" quotePrefix="1" applyNumberFormat="1" applyFont="1" applyFill="1" applyBorder="1" applyAlignment="1">
      <alignment horizontal="right" vertical="top" wrapText="1"/>
    </xf>
    <xf numFmtId="3" fontId="3" fillId="6" borderId="4" xfId="1" applyNumberFormat="1" applyFont="1" applyFill="1" applyBorder="1" applyAlignment="1">
      <alignment horizontal="right" vertical="top"/>
    </xf>
    <xf numFmtId="0" fontId="2"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horizontal="right" vertical="top" wrapText="1"/>
    </xf>
    <xf numFmtId="0" fontId="2" fillId="0" borderId="4" xfId="0" applyFont="1" applyBorder="1" applyAlignment="1">
      <alignment horizontal="right" vertical="top" wrapText="1"/>
    </xf>
    <xf numFmtId="0" fontId="6" fillId="0" borderId="4" xfId="0" applyFont="1" applyBorder="1" applyAlignment="1">
      <alignment horizontal="left" vertical="top" wrapText="1"/>
    </xf>
    <xf numFmtId="3" fontId="3" fillId="7" borderId="4" xfId="1" applyNumberFormat="1" applyFont="1" applyFill="1" applyBorder="1" applyAlignment="1">
      <alignment horizontal="right" vertical="top"/>
    </xf>
    <xf numFmtId="0" fontId="2" fillId="0" borderId="4" xfId="0" quotePrefix="1" applyFont="1" applyBorder="1" applyAlignment="1">
      <alignment horizontal="left" vertical="top" wrapText="1"/>
    </xf>
    <xf numFmtId="0" fontId="7" fillId="0" borderId="4" xfId="0" quotePrefix="1" applyFont="1" applyBorder="1" applyAlignment="1">
      <alignment horizontal="left" vertical="top" wrapText="1"/>
    </xf>
    <xf numFmtId="0" fontId="7" fillId="0" borderId="4" xfId="0" quotePrefix="1" applyFont="1" applyBorder="1" applyAlignment="1">
      <alignment horizontal="right" vertical="top" wrapText="1"/>
    </xf>
    <xf numFmtId="0" fontId="3" fillId="0" borderId="4" xfId="0" applyFont="1" applyBorder="1" applyAlignment="1">
      <alignment horizontal="left" vertical="top"/>
    </xf>
    <xf numFmtId="0" fontId="3" fillId="0" borderId="4" xfId="0" applyFont="1" applyBorder="1" applyAlignment="1">
      <alignment horizontal="right" vertical="top"/>
    </xf>
    <xf numFmtId="3" fontId="2" fillId="4" borderId="4" xfId="2" applyNumberFormat="1" applyFont="1" applyFill="1" applyBorder="1" applyAlignment="1">
      <alignment horizontal="right" vertical="top" wrapText="1"/>
    </xf>
    <xf numFmtId="0" fontId="0" fillId="0" borderId="4" xfId="0" applyBorder="1"/>
    <xf numFmtId="164" fontId="3" fillId="0" borderId="4" xfId="0" applyNumberFormat="1" applyFont="1" applyBorder="1" applyAlignment="1">
      <alignment horizontal="left" vertical="top" wrapText="1"/>
    </xf>
    <xf numFmtId="0" fontId="2" fillId="4" borderId="4" xfId="0" quotePrefix="1" applyFont="1" applyFill="1" applyBorder="1" applyAlignment="1">
      <alignment horizontal="left" vertical="top" wrapText="1"/>
    </xf>
    <xf numFmtId="0" fontId="2" fillId="4" borderId="4" xfId="0" quotePrefix="1" applyFont="1" applyFill="1" applyBorder="1" applyAlignment="1">
      <alignment horizontal="right" vertical="top" wrapText="1"/>
    </xf>
    <xf numFmtId="0" fontId="8" fillId="0" borderId="0" xfId="0" applyFont="1" applyAlignment="1">
      <alignment horizontal="left" vertical="top" wrapText="1"/>
    </xf>
    <xf numFmtId="0" fontId="8" fillId="4" borderId="3"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3" xfId="0" quotePrefix="1" applyFont="1" applyFill="1" applyBorder="1" applyAlignment="1">
      <alignment horizontal="left" vertical="top" wrapText="1"/>
    </xf>
    <xf numFmtId="0" fontId="8" fillId="0" borderId="3" xfId="0" applyFont="1" applyBorder="1" applyAlignment="1">
      <alignment horizontal="left" vertical="top" wrapText="1"/>
    </xf>
    <xf numFmtId="0" fontId="8" fillId="0" borderId="3" xfId="0" quotePrefix="1" applyFont="1" applyBorder="1" applyAlignment="1">
      <alignment horizontal="left" vertical="top" wrapText="1"/>
    </xf>
    <xf numFmtId="0" fontId="8" fillId="4" borderId="3" xfId="0" quotePrefix="1" applyFont="1" applyFill="1" applyBorder="1" applyAlignment="1">
      <alignment horizontal="left" vertical="top" wrapText="1"/>
    </xf>
    <xf numFmtId="0" fontId="8" fillId="5" borderId="2" xfId="0" applyFont="1" applyFill="1" applyBorder="1" applyAlignment="1">
      <alignment horizontal="left" vertical="top" wrapText="1"/>
    </xf>
    <xf numFmtId="0" fontId="9" fillId="0" borderId="0" xfId="0" applyFont="1" applyAlignment="1">
      <alignment horizontal="left" vertical="top" wrapText="1"/>
    </xf>
    <xf numFmtId="0" fontId="4" fillId="0" borderId="0" xfId="0" applyFont="1" applyAlignment="1">
      <alignment horizontal="right" vertical="top" wrapText="1"/>
    </xf>
    <xf numFmtId="0" fontId="10" fillId="2" borderId="1" xfId="0" applyFont="1" applyFill="1" applyBorder="1" applyAlignment="1">
      <alignment horizontal="left" vertical="top" wrapText="1"/>
    </xf>
    <xf numFmtId="3" fontId="10" fillId="2" borderId="1" xfId="0" applyNumberFormat="1" applyFont="1" applyFill="1" applyBorder="1" applyAlignment="1">
      <alignment horizontal="right" vertical="top" wrapText="1"/>
    </xf>
    <xf numFmtId="0" fontId="2" fillId="0" borderId="0" xfId="0" applyFont="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4"/>
  <sheetViews>
    <sheetView showGridLines="0" tabSelected="1" zoomScaleNormal="100" workbookViewId="0">
      <pane ySplit="5" topLeftCell="A6" activePane="bottomLeft" state="frozen"/>
      <selection pane="bottomLeft"/>
    </sheetView>
  </sheetViews>
  <sheetFormatPr defaultRowHeight="14.4" x14ac:dyDescent="0.3"/>
  <cols>
    <col min="1" max="1" width="50.5546875" style="37" customWidth="1"/>
    <col min="2" max="2" width="59.33203125" style="1" customWidth="1"/>
    <col min="3" max="3" width="49" style="1" customWidth="1"/>
    <col min="4" max="4" width="48.44140625" style="1" customWidth="1"/>
    <col min="5" max="5" width="22.88671875" style="3" customWidth="1"/>
    <col min="6" max="6" width="14.109375" style="2" hidden="1" customWidth="1"/>
    <col min="7" max="7" width="4.5546875" style="2" hidden="1" customWidth="1"/>
    <col min="8" max="8" width="21.21875" style="3" customWidth="1"/>
    <col min="9" max="9" width="20.88671875" style="1" customWidth="1"/>
    <col min="10" max="10" width="43.5546875" customWidth="1"/>
  </cols>
  <sheetData>
    <row r="1" spans="1:9" ht="17.399999999999999" x14ac:dyDescent="0.3">
      <c r="A1" s="45" t="s">
        <v>177</v>
      </c>
    </row>
    <row r="2" spans="1:9" x14ac:dyDescent="0.3">
      <c r="A2" s="37" t="s">
        <v>192</v>
      </c>
    </row>
    <row r="3" spans="1:9" ht="37.200000000000003" customHeight="1" x14ac:dyDescent="0.3">
      <c r="A3" s="49" t="s">
        <v>204</v>
      </c>
      <c r="B3" s="49"/>
      <c r="C3" s="49"/>
    </row>
    <row r="4" spans="1:9" x14ac:dyDescent="0.3">
      <c r="H4" s="46" t="s">
        <v>115</v>
      </c>
    </row>
    <row r="5" spans="1:9" ht="59.4" customHeight="1" x14ac:dyDescent="0.3">
      <c r="A5" s="47" t="s">
        <v>0</v>
      </c>
      <c r="B5" s="47" t="s">
        <v>1</v>
      </c>
      <c r="C5" s="47" t="s">
        <v>2</v>
      </c>
      <c r="D5" s="47" t="s">
        <v>3</v>
      </c>
      <c r="E5" s="48" t="s">
        <v>114</v>
      </c>
      <c r="F5" s="48" t="s">
        <v>114</v>
      </c>
      <c r="G5" s="48" t="s">
        <v>4</v>
      </c>
      <c r="H5" s="48" t="s">
        <v>4</v>
      </c>
      <c r="I5" s="47" t="s">
        <v>5</v>
      </c>
    </row>
    <row r="6" spans="1:9" s="10" customFormat="1" ht="210.6" customHeight="1" x14ac:dyDescent="0.3">
      <c r="A6" s="38" t="s">
        <v>116</v>
      </c>
      <c r="B6" s="6" t="s">
        <v>66</v>
      </c>
      <c r="C6" s="6" t="s">
        <v>67</v>
      </c>
      <c r="D6" s="6" t="s">
        <v>68</v>
      </c>
      <c r="E6" s="7">
        <v>28</v>
      </c>
      <c r="F6" s="8">
        <v>28050</v>
      </c>
      <c r="G6" s="9">
        <v>285050</v>
      </c>
      <c r="H6" s="7">
        <v>285</v>
      </c>
      <c r="I6" s="7" t="s">
        <v>11</v>
      </c>
    </row>
    <row r="7" spans="1:9" s="10" customFormat="1" ht="132" x14ac:dyDescent="0.3">
      <c r="A7" s="38" t="s">
        <v>179</v>
      </c>
      <c r="B7" s="11" t="s">
        <v>69</v>
      </c>
      <c r="C7" s="6" t="s">
        <v>70</v>
      </c>
      <c r="D7" s="6" t="s">
        <v>71</v>
      </c>
      <c r="E7" s="7">
        <v>4</v>
      </c>
      <c r="F7" s="12">
        <v>4200</v>
      </c>
      <c r="G7" s="13">
        <v>150000</v>
      </c>
      <c r="H7" s="7">
        <v>150</v>
      </c>
      <c r="I7" s="7" t="s">
        <v>11</v>
      </c>
    </row>
    <row r="8" spans="1:9" s="10" customFormat="1" ht="276.60000000000002" customHeight="1" x14ac:dyDescent="0.3">
      <c r="A8" s="38" t="s">
        <v>180</v>
      </c>
      <c r="B8" s="14" t="s">
        <v>6</v>
      </c>
      <c r="C8" s="6" t="s">
        <v>195</v>
      </c>
      <c r="D8" s="6" t="s">
        <v>72</v>
      </c>
      <c r="E8" s="7">
        <v>46</v>
      </c>
      <c r="F8" s="9">
        <v>46667.01</v>
      </c>
      <c r="G8" s="9">
        <v>140000</v>
      </c>
      <c r="H8" s="7">
        <v>140</v>
      </c>
      <c r="I8" s="7" t="s">
        <v>11</v>
      </c>
    </row>
    <row r="9" spans="1:9" s="10" customFormat="1" ht="116.4" customHeight="1" x14ac:dyDescent="0.3">
      <c r="A9" s="38" t="s">
        <v>181</v>
      </c>
      <c r="B9" s="6" t="s">
        <v>73</v>
      </c>
      <c r="C9" s="6" t="s">
        <v>74</v>
      </c>
      <c r="D9" s="15" t="s">
        <v>73</v>
      </c>
      <c r="E9" s="16">
        <v>25</v>
      </c>
      <c r="F9" s="17">
        <v>25000</v>
      </c>
      <c r="G9" s="17">
        <v>137500</v>
      </c>
      <c r="H9" s="16">
        <v>137</v>
      </c>
      <c r="I9" s="7" t="s">
        <v>11</v>
      </c>
    </row>
    <row r="10" spans="1:9" s="10" customFormat="1" ht="133.80000000000001" customHeight="1" x14ac:dyDescent="0.3">
      <c r="A10" s="38" t="s">
        <v>7</v>
      </c>
      <c r="B10" s="6" t="s">
        <v>75</v>
      </c>
      <c r="C10" s="6" t="s">
        <v>76</v>
      </c>
      <c r="D10" s="6" t="s">
        <v>77</v>
      </c>
      <c r="E10" s="7">
        <v>67</v>
      </c>
      <c r="F10" s="9">
        <v>67260</v>
      </c>
      <c r="G10" s="9">
        <v>134520</v>
      </c>
      <c r="H10" s="7">
        <v>134</v>
      </c>
      <c r="I10" s="7" t="s">
        <v>11</v>
      </c>
    </row>
    <row r="11" spans="1:9" s="10" customFormat="1" ht="118.8" customHeight="1" x14ac:dyDescent="0.3">
      <c r="A11" s="39" t="s">
        <v>117</v>
      </c>
      <c r="B11" s="6" t="s">
        <v>78</v>
      </c>
      <c r="C11" s="6" t="s">
        <v>79</v>
      </c>
      <c r="D11" s="6" t="s">
        <v>197</v>
      </c>
      <c r="E11" s="7">
        <v>101</v>
      </c>
      <c r="F11" s="18">
        <v>101540</v>
      </c>
      <c r="G11" s="9">
        <v>134500</v>
      </c>
      <c r="H11" s="7">
        <v>134</v>
      </c>
      <c r="I11" s="7" t="s">
        <v>11</v>
      </c>
    </row>
    <row r="12" spans="1:9" s="10" customFormat="1" ht="382.8" x14ac:dyDescent="0.3">
      <c r="A12" s="40" t="s">
        <v>118</v>
      </c>
      <c r="B12" s="14" t="s">
        <v>80</v>
      </c>
      <c r="C12" s="6" t="s">
        <v>81</v>
      </c>
      <c r="D12" s="6" t="s">
        <v>196</v>
      </c>
      <c r="E12" s="7">
        <v>61</v>
      </c>
      <c r="F12" s="9">
        <v>61371.5</v>
      </c>
      <c r="G12" s="9">
        <v>122743</v>
      </c>
      <c r="H12" s="7">
        <v>122</v>
      </c>
      <c r="I12" s="7" t="s">
        <v>11</v>
      </c>
    </row>
    <row r="13" spans="1:9" s="10" customFormat="1" ht="211.2" x14ac:dyDescent="0.3">
      <c r="A13" s="40" t="s">
        <v>119</v>
      </c>
      <c r="B13" s="6" t="s">
        <v>82</v>
      </c>
      <c r="C13" s="6" t="s">
        <v>83</v>
      </c>
      <c r="D13" s="6" t="s">
        <v>194</v>
      </c>
      <c r="E13" s="7">
        <v>10</v>
      </c>
      <c r="F13" s="19">
        <v>10500</v>
      </c>
      <c r="G13" s="17">
        <v>120000</v>
      </c>
      <c r="H13" s="7">
        <v>120</v>
      </c>
      <c r="I13" s="7" t="s">
        <v>11</v>
      </c>
    </row>
    <row r="14" spans="1:9" s="10" customFormat="1" ht="158.4" x14ac:dyDescent="0.3">
      <c r="A14" s="38" t="s">
        <v>84</v>
      </c>
      <c r="B14" s="14" t="s">
        <v>8</v>
      </c>
      <c r="C14" s="6" t="s">
        <v>85</v>
      </c>
      <c r="D14" s="6" t="s">
        <v>86</v>
      </c>
      <c r="E14" s="7">
        <v>56</v>
      </c>
      <c r="F14" s="9">
        <v>56920</v>
      </c>
      <c r="G14" s="9">
        <v>110950</v>
      </c>
      <c r="H14" s="7">
        <v>110</v>
      </c>
      <c r="I14" s="7" t="s">
        <v>11</v>
      </c>
    </row>
    <row r="15" spans="1:9" s="10" customFormat="1" ht="211.2" x14ac:dyDescent="0.3">
      <c r="A15" s="41" t="s">
        <v>120</v>
      </c>
      <c r="B15" s="14" t="s">
        <v>87</v>
      </c>
      <c r="C15" s="6" t="s">
        <v>198</v>
      </c>
      <c r="D15" s="6" t="s">
        <v>88</v>
      </c>
      <c r="E15" s="7">
        <v>64</v>
      </c>
      <c r="F15" s="20">
        <v>64610</v>
      </c>
      <c r="G15" s="20">
        <v>92300</v>
      </c>
      <c r="H15" s="7">
        <v>92</v>
      </c>
      <c r="I15" s="7" t="s">
        <v>11</v>
      </c>
    </row>
    <row r="16" spans="1:9" s="10" customFormat="1" ht="224.4" x14ac:dyDescent="0.3">
      <c r="A16" s="41" t="s">
        <v>121</v>
      </c>
      <c r="B16" s="21" t="s">
        <v>89</v>
      </c>
      <c r="C16" s="22" t="s">
        <v>90</v>
      </c>
      <c r="D16" s="22" t="s">
        <v>199</v>
      </c>
      <c r="E16" s="23">
        <v>12</v>
      </c>
      <c r="F16" s="20">
        <v>12470</v>
      </c>
      <c r="G16" s="20">
        <v>39720</v>
      </c>
      <c r="H16" s="23">
        <v>39</v>
      </c>
      <c r="I16" s="7" t="s">
        <v>11</v>
      </c>
    </row>
    <row r="17" spans="1:9" s="10" customFormat="1" ht="129.6" customHeight="1" x14ac:dyDescent="0.3">
      <c r="A17" s="41" t="s">
        <v>122</v>
      </c>
      <c r="B17" s="21" t="s">
        <v>91</v>
      </c>
      <c r="C17" s="22" t="s">
        <v>92</v>
      </c>
      <c r="D17" s="22" t="s">
        <v>200</v>
      </c>
      <c r="E17" s="23">
        <v>65</v>
      </c>
      <c r="F17" s="20">
        <v>65360</v>
      </c>
      <c r="G17" s="20">
        <v>78432</v>
      </c>
      <c r="H17" s="23">
        <v>78</v>
      </c>
      <c r="I17" s="7" t="s">
        <v>11</v>
      </c>
    </row>
    <row r="18" spans="1:9" s="10" customFormat="1" ht="133.80000000000001" customHeight="1" x14ac:dyDescent="0.3">
      <c r="A18" s="41" t="s">
        <v>123</v>
      </c>
      <c r="B18" s="21" t="s">
        <v>93</v>
      </c>
      <c r="C18" s="22" t="s">
        <v>94</v>
      </c>
      <c r="D18" s="22" t="s">
        <v>201</v>
      </c>
      <c r="E18" s="23">
        <v>21</v>
      </c>
      <c r="F18" s="20">
        <v>21741</v>
      </c>
      <c r="G18" s="20">
        <v>72470</v>
      </c>
      <c r="H18" s="23">
        <v>72</v>
      </c>
      <c r="I18" s="7" t="s">
        <v>11</v>
      </c>
    </row>
    <row r="19" spans="1:9" s="10" customFormat="1" ht="100.8" customHeight="1" x14ac:dyDescent="0.3">
      <c r="A19" s="41" t="s">
        <v>124</v>
      </c>
      <c r="B19" s="21" t="s">
        <v>182</v>
      </c>
      <c r="C19" s="21" t="s">
        <v>95</v>
      </c>
      <c r="D19" s="21" t="s">
        <v>96</v>
      </c>
      <c r="E19" s="24">
        <v>65</v>
      </c>
      <c r="F19" s="20">
        <v>65647</v>
      </c>
      <c r="G19" s="20">
        <v>65647</v>
      </c>
      <c r="H19" s="24">
        <v>65</v>
      </c>
      <c r="I19" s="7" t="s">
        <v>11</v>
      </c>
    </row>
    <row r="20" spans="1:9" s="10" customFormat="1" ht="185.4" customHeight="1" x14ac:dyDescent="0.3">
      <c r="A20" s="42" t="s">
        <v>125</v>
      </c>
      <c r="B20" s="21" t="s">
        <v>202</v>
      </c>
      <c r="C20" s="21" t="s">
        <v>97</v>
      </c>
      <c r="D20" s="21" t="s">
        <v>98</v>
      </c>
      <c r="E20" s="24">
        <v>65</v>
      </c>
      <c r="F20" s="17">
        <v>65000</v>
      </c>
      <c r="G20" s="17">
        <v>65000</v>
      </c>
      <c r="H20" s="24">
        <v>65</v>
      </c>
      <c r="I20" s="7" t="s">
        <v>11</v>
      </c>
    </row>
    <row r="21" spans="1:9" s="10" customFormat="1" ht="303.60000000000002" x14ac:dyDescent="0.3">
      <c r="A21" s="41" t="s">
        <v>183</v>
      </c>
      <c r="B21" s="25" t="s">
        <v>184</v>
      </c>
      <c r="C21" s="22" t="s">
        <v>99</v>
      </c>
      <c r="D21" s="22" t="s">
        <v>185</v>
      </c>
      <c r="E21" s="23">
        <v>29</v>
      </c>
      <c r="F21" s="20">
        <v>29100</v>
      </c>
      <c r="G21" s="20">
        <v>62400</v>
      </c>
      <c r="H21" s="23">
        <v>62</v>
      </c>
      <c r="I21" s="7" t="s">
        <v>11</v>
      </c>
    </row>
    <row r="22" spans="1:9" s="10" customFormat="1" ht="253.2" customHeight="1" x14ac:dyDescent="0.3">
      <c r="A22" s="42" t="s">
        <v>126</v>
      </c>
      <c r="B22" s="21" t="s">
        <v>100</v>
      </c>
      <c r="C22" s="22" t="s">
        <v>101</v>
      </c>
      <c r="D22" s="22" t="s">
        <v>102</v>
      </c>
      <c r="E22" s="23">
        <v>14</v>
      </c>
      <c r="F22" s="17">
        <v>14800</v>
      </c>
      <c r="G22" s="17">
        <v>60000</v>
      </c>
      <c r="H22" s="23">
        <v>60</v>
      </c>
      <c r="I22" s="7" t="s">
        <v>11</v>
      </c>
    </row>
    <row r="23" spans="1:9" s="10" customFormat="1" ht="212.4" customHeight="1" x14ac:dyDescent="0.3">
      <c r="A23" s="41" t="s">
        <v>127</v>
      </c>
      <c r="B23" s="21" t="s">
        <v>103</v>
      </c>
      <c r="C23" s="21" t="s">
        <v>104</v>
      </c>
      <c r="D23" s="21" t="s">
        <v>105</v>
      </c>
      <c r="E23" s="24">
        <v>43</v>
      </c>
      <c r="F23" s="20">
        <v>43800</v>
      </c>
      <c r="G23" s="20">
        <v>43800</v>
      </c>
      <c r="H23" s="24">
        <v>43</v>
      </c>
      <c r="I23" s="7" t="s">
        <v>11</v>
      </c>
    </row>
    <row r="24" spans="1:9" s="10" customFormat="1" ht="130.80000000000001" customHeight="1" x14ac:dyDescent="0.3">
      <c r="A24" s="41" t="s">
        <v>128</v>
      </c>
      <c r="B24" s="21" t="s">
        <v>93</v>
      </c>
      <c r="C24" s="22" t="s">
        <v>94</v>
      </c>
      <c r="D24" s="22" t="s">
        <v>186</v>
      </c>
      <c r="E24" s="23">
        <v>15</v>
      </c>
      <c r="F24" s="20">
        <v>15168</v>
      </c>
      <c r="G24" s="20">
        <v>37920</v>
      </c>
      <c r="H24" s="23">
        <v>37</v>
      </c>
      <c r="I24" s="7" t="s">
        <v>11</v>
      </c>
    </row>
    <row r="25" spans="1:9" s="10" customFormat="1" ht="184.8" x14ac:dyDescent="0.3">
      <c r="A25" s="41" t="s">
        <v>187</v>
      </c>
      <c r="B25" s="21" t="s">
        <v>106</v>
      </c>
      <c r="C25" s="22" t="s">
        <v>107</v>
      </c>
      <c r="D25" s="22" t="s">
        <v>193</v>
      </c>
      <c r="E25" s="23">
        <v>10</v>
      </c>
      <c r="F25" s="20">
        <v>10000</v>
      </c>
      <c r="G25" s="26">
        <v>27460</v>
      </c>
      <c r="H25" s="23">
        <v>27</v>
      </c>
      <c r="I25" s="7" t="s">
        <v>11</v>
      </c>
    </row>
    <row r="26" spans="1:9" s="10" customFormat="1" ht="303.60000000000002" x14ac:dyDescent="0.3">
      <c r="A26" s="42" t="s">
        <v>129</v>
      </c>
      <c r="B26" s="21" t="s">
        <v>108</v>
      </c>
      <c r="C26" s="22" t="s">
        <v>109</v>
      </c>
      <c r="D26" s="22" t="s">
        <v>203</v>
      </c>
      <c r="E26" s="23">
        <v>9</v>
      </c>
      <c r="F26" s="17">
        <v>9100</v>
      </c>
      <c r="G26" s="13">
        <v>40000</v>
      </c>
      <c r="H26" s="23">
        <v>40</v>
      </c>
      <c r="I26" s="7" t="s">
        <v>11</v>
      </c>
    </row>
    <row r="27" spans="1:9" s="10" customFormat="1" ht="120.6" customHeight="1" x14ac:dyDescent="0.3">
      <c r="A27" s="42" t="s">
        <v>130</v>
      </c>
      <c r="B27" s="27" t="s">
        <v>110</v>
      </c>
      <c r="C27" s="28" t="s">
        <v>111</v>
      </c>
      <c r="D27" s="28" t="s">
        <v>12</v>
      </c>
      <c r="E27" s="29">
        <v>16</v>
      </c>
      <c r="F27" s="17">
        <v>16800</v>
      </c>
      <c r="G27" s="17">
        <v>33600</v>
      </c>
      <c r="H27" s="29">
        <v>33</v>
      </c>
      <c r="I27" s="7" t="s">
        <v>11</v>
      </c>
    </row>
    <row r="28" spans="1:9" s="10" customFormat="1" ht="184.8" x14ac:dyDescent="0.3">
      <c r="A28" s="41" t="s">
        <v>131</v>
      </c>
      <c r="B28" s="21" t="s">
        <v>112</v>
      </c>
      <c r="C28" s="22" t="s">
        <v>113</v>
      </c>
      <c r="D28" s="22" t="s">
        <v>188</v>
      </c>
      <c r="E28" s="23">
        <v>12</v>
      </c>
      <c r="F28" s="20">
        <v>12500</v>
      </c>
      <c r="G28" s="20">
        <v>25000</v>
      </c>
      <c r="H28" s="23">
        <v>25</v>
      </c>
      <c r="I28" s="7" t="s">
        <v>11</v>
      </c>
    </row>
    <row r="29" spans="1:9" s="10" customFormat="1" ht="170.4" customHeight="1" x14ac:dyDescent="0.3">
      <c r="A29" s="42" t="s">
        <v>132</v>
      </c>
      <c r="B29" s="27" t="s">
        <v>189</v>
      </c>
      <c r="C29" s="28" t="s">
        <v>190</v>
      </c>
      <c r="D29" s="28" t="s">
        <v>191</v>
      </c>
      <c r="E29" s="29">
        <v>11</v>
      </c>
      <c r="F29" s="17">
        <v>11357</v>
      </c>
      <c r="G29" s="13">
        <v>16800</v>
      </c>
      <c r="H29" s="29">
        <v>16</v>
      </c>
      <c r="I29" s="7" t="s">
        <v>11</v>
      </c>
    </row>
    <row r="30" spans="1:9" s="33" customFormat="1" ht="39.6" x14ac:dyDescent="0.3">
      <c r="A30" s="38" t="s">
        <v>133</v>
      </c>
      <c r="B30" s="22" t="s">
        <v>19</v>
      </c>
      <c r="C30" s="22" t="s">
        <v>26</v>
      </c>
      <c r="D30" s="30" t="s">
        <v>20</v>
      </c>
      <c r="E30" s="31">
        <v>25</v>
      </c>
      <c r="F30" s="32">
        <v>25000</v>
      </c>
      <c r="G30" s="32">
        <v>25000</v>
      </c>
      <c r="H30" s="31">
        <v>25</v>
      </c>
      <c r="I30" s="7" t="s">
        <v>11</v>
      </c>
    </row>
    <row r="31" spans="1:9" s="33" customFormat="1" ht="52.8" x14ac:dyDescent="0.3">
      <c r="A31" s="38" t="s">
        <v>134</v>
      </c>
      <c r="B31" s="22" t="s">
        <v>19</v>
      </c>
      <c r="C31" s="34" t="s">
        <v>27</v>
      </c>
      <c r="D31" s="6" t="s">
        <v>21</v>
      </c>
      <c r="E31" s="7">
        <v>90</v>
      </c>
      <c r="F31" s="32">
        <v>90000</v>
      </c>
      <c r="G31" s="32">
        <v>90000</v>
      </c>
      <c r="H31" s="7">
        <v>90</v>
      </c>
      <c r="I31" s="7" t="s">
        <v>11</v>
      </c>
    </row>
    <row r="32" spans="1:9" s="33" customFormat="1" ht="52.8" x14ac:dyDescent="0.3">
      <c r="A32" s="38" t="s">
        <v>135</v>
      </c>
      <c r="B32" s="22" t="s">
        <v>19</v>
      </c>
      <c r="C32" s="22" t="s">
        <v>62</v>
      </c>
      <c r="D32" s="30" t="s">
        <v>20</v>
      </c>
      <c r="E32" s="31">
        <v>23</v>
      </c>
      <c r="F32" s="32">
        <v>23827</v>
      </c>
      <c r="G32" s="32">
        <v>48267</v>
      </c>
      <c r="H32" s="31">
        <v>48</v>
      </c>
      <c r="I32" s="7" t="s">
        <v>11</v>
      </c>
    </row>
    <row r="33" spans="1:9" s="33" customFormat="1" ht="39.6" x14ac:dyDescent="0.3">
      <c r="A33" s="38" t="s">
        <v>136</v>
      </c>
      <c r="B33" s="22" t="s">
        <v>19</v>
      </c>
      <c r="C33" s="6" t="s">
        <v>63</v>
      </c>
      <c r="D33" s="6" t="s">
        <v>21</v>
      </c>
      <c r="E33" s="7">
        <v>52</v>
      </c>
      <c r="F33" s="32">
        <v>52377.5</v>
      </c>
      <c r="G33" s="32">
        <v>149650</v>
      </c>
      <c r="H33" s="7">
        <v>149</v>
      </c>
      <c r="I33" s="7" t="s">
        <v>11</v>
      </c>
    </row>
    <row r="34" spans="1:9" s="33" customFormat="1" ht="52.8" x14ac:dyDescent="0.3">
      <c r="A34" s="38" t="s">
        <v>137</v>
      </c>
      <c r="B34" s="22" t="s">
        <v>19</v>
      </c>
      <c r="C34" s="22" t="s">
        <v>64</v>
      </c>
      <c r="D34" s="30" t="s">
        <v>20</v>
      </c>
      <c r="E34" s="31">
        <v>24</v>
      </c>
      <c r="F34" s="32">
        <v>24930</v>
      </c>
      <c r="G34" s="32">
        <v>49860</v>
      </c>
      <c r="H34" s="31">
        <v>49</v>
      </c>
      <c r="I34" s="7" t="s">
        <v>11</v>
      </c>
    </row>
    <row r="35" spans="1:9" s="33" customFormat="1" ht="39.6" x14ac:dyDescent="0.3">
      <c r="A35" s="38" t="s">
        <v>138</v>
      </c>
      <c r="B35" s="22" t="s">
        <v>19</v>
      </c>
      <c r="C35" s="22" t="s">
        <v>28</v>
      </c>
      <c r="D35" s="30" t="s">
        <v>20</v>
      </c>
      <c r="E35" s="31">
        <v>24</v>
      </c>
      <c r="F35" s="32">
        <v>24975</v>
      </c>
      <c r="G35" s="32">
        <v>24975</v>
      </c>
      <c r="H35" s="31">
        <v>24</v>
      </c>
      <c r="I35" s="7" t="s">
        <v>11</v>
      </c>
    </row>
    <row r="36" spans="1:9" s="33" customFormat="1" ht="39.6" x14ac:dyDescent="0.3">
      <c r="A36" s="38" t="s">
        <v>139</v>
      </c>
      <c r="B36" s="22" t="s">
        <v>19</v>
      </c>
      <c r="C36" s="22" t="s">
        <v>29</v>
      </c>
      <c r="D36" s="30" t="s">
        <v>20</v>
      </c>
      <c r="E36" s="31">
        <v>24</v>
      </c>
      <c r="F36" s="32">
        <v>24937.5</v>
      </c>
      <c r="G36" s="32">
        <v>24937.5</v>
      </c>
      <c r="H36" s="31">
        <v>24</v>
      </c>
      <c r="I36" s="7" t="s">
        <v>11</v>
      </c>
    </row>
    <row r="37" spans="1:9" s="33" customFormat="1" ht="39.6" x14ac:dyDescent="0.3">
      <c r="A37" s="38" t="s">
        <v>140</v>
      </c>
      <c r="B37" s="22" t="s">
        <v>19</v>
      </c>
      <c r="C37" s="34" t="s">
        <v>46</v>
      </c>
      <c r="D37" s="30" t="s">
        <v>20</v>
      </c>
      <c r="E37" s="31">
        <v>44</v>
      </c>
      <c r="F37" s="32">
        <v>44850</v>
      </c>
      <c r="G37" s="32">
        <v>44850</v>
      </c>
      <c r="H37" s="31">
        <v>44</v>
      </c>
      <c r="I37" s="7" t="s">
        <v>11</v>
      </c>
    </row>
    <row r="38" spans="1:9" s="33" customFormat="1" ht="52.8" x14ac:dyDescent="0.3">
      <c r="A38" s="38" t="s">
        <v>141</v>
      </c>
      <c r="B38" s="22" t="s">
        <v>19</v>
      </c>
      <c r="C38" s="6" t="s">
        <v>47</v>
      </c>
      <c r="D38" s="6" t="s">
        <v>24</v>
      </c>
      <c r="E38" s="7">
        <v>100</v>
      </c>
      <c r="F38" s="32">
        <v>100000</v>
      </c>
      <c r="G38" s="32">
        <v>100000</v>
      </c>
      <c r="H38" s="7">
        <v>100</v>
      </c>
      <c r="I38" s="7" t="s">
        <v>11</v>
      </c>
    </row>
    <row r="39" spans="1:9" s="33" customFormat="1" ht="52.8" x14ac:dyDescent="0.3">
      <c r="A39" s="38" t="s">
        <v>142</v>
      </c>
      <c r="B39" s="22" t="s">
        <v>19</v>
      </c>
      <c r="C39" s="6" t="s">
        <v>65</v>
      </c>
      <c r="D39" s="6" t="s">
        <v>23</v>
      </c>
      <c r="E39" s="7">
        <v>200</v>
      </c>
      <c r="F39" s="32">
        <v>200000</v>
      </c>
      <c r="G39" s="32">
        <v>200000</v>
      </c>
      <c r="H39" s="7">
        <v>200</v>
      </c>
      <c r="I39" s="7" t="s">
        <v>11</v>
      </c>
    </row>
    <row r="40" spans="1:9" s="33" customFormat="1" ht="52.8" x14ac:dyDescent="0.3">
      <c r="A40" s="38" t="s">
        <v>143</v>
      </c>
      <c r="B40" s="22" t="s">
        <v>19</v>
      </c>
      <c r="C40" s="22" t="s">
        <v>48</v>
      </c>
      <c r="D40" s="30" t="s">
        <v>20</v>
      </c>
      <c r="E40" s="31">
        <v>11</v>
      </c>
      <c r="F40" s="32">
        <v>11501</v>
      </c>
      <c r="G40" s="32">
        <v>46004</v>
      </c>
      <c r="H40" s="31">
        <v>46</v>
      </c>
      <c r="I40" s="7" t="s">
        <v>11</v>
      </c>
    </row>
    <row r="41" spans="1:9" s="33" customFormat="1" ht="52.8" x14ac:dyDescent="0.3">
      <c r="A41" s="38" t="s">
        <v>144</v>
      </c>
      <c r="B41" s="22" t="s">
        <v>19</v>
      </c>
      <c r="C41" s="22" t="s">
        <v>49</v>
      </c>
      <c r="D41" s="30" t="s">
        <v>20</v>
      </c>
      <c r="E41" s="31">
        <v>19</v>
      </c>
      <c r="F41" s="32">
        <v>19973.599999999999</v>
      </c>
      <c r="G41" s="32">
        <v>49934</v>
      </c>
      <c r="H41" s="31">
        <v>49</v>
      </c>
      <c r="I41" s="7" t="s">
        <v>11</v>
      </c>
    </row>
    <row r="42" spans="1:9" s="33" customFormat="1" ht="39.6" x14ac:dyDescent="0.3">
      <c r="A42" s="38" t="s">
        <v>145</v>
      </c>
      <c r="B42" s="22" t="s">
        <v>19</v>
      </c>
      <c r="C42" s="22" t="s">
        <v>50</v>
      </c>
      <c r="D42" s="6" t="s">
        <v>22</v>
      </c>
      <c r="E42" s="7">
        <v>5</v>
      </c>
      <c r="F42" s="32">
        <v>5000</v>
      </c>
      <c r="G42" s="32">
        <v>10000</v>
      </c>
      <c r="H42" s="7">
        <v>10</v>
      </c>
      <c r="I42" s="7" t="s">
        <v>11</v>
      </c>
    </row>
    <row r="43" spans="1:9" s="33" customFormat="1" ht="39.6" x14ac:dyDescent="0.3">
      <c r="A43" s="38" t="s">
        <v>146</v>
      </c>
      <c r="B43" s="22" t="s">
        <v>19</v>
      </c>
      <c r="C43" s="22" t="s">
        <v>51</v>
      </c>
      <c r="D43" s="30" t="s">
        <v>20</v>
      </c>
      <c r="E43" s="31">
        <v>25</v>
      </c>
      <c r="F43" s="32">
        <v>25000</v>
      </c>
      <c r="G43" s="32">
        <v>50000</v>
      </c>
      <c r="H43" s="31">
        <v>50</v>
      </c>
      <c r="I43" s="7" t="s">
        <v>11</v>
      </c>
    </row>
    <row r="44" spans="1:9" s="33" customFormat="1" ht="39.6" x14ac:dyDescent="0.3">
      <c r="A44" s="38" t="s">
        <v>147</v>
      </c>
      <c r="B44" s="22" t="s">
        <v>19</v>
      </c>
      <c r="C44" s="22" t="s">
        <v>52</v>
      </c>
      <c r="D44" s="30" t="s">
        <v>20</v>
      </c>
      <c r="E44" s="31">
        <v>12</v>
      </c>
      <c r="F44" s="32">
        <v>12500</v>
      </c>
      <c r="G44" s="32">
        <v>50000</v>
      </c>
      <c r="H44" s="31">
        <v>50</v>
      </c>
      <c r="I44" s="7" t="s">
        <v>11</v>
      </c>
    </row>
    <row r="45" spans="1:9" s="33" customFormat="1" ht="39.6" x14ac:dyDescent="0.3">
      <c r="A45" s="38" t="s">
        <v>148</v>
      </c>
      <c r="B45" s="22" t="s">
        <v>19</v>
      </c>
      <c r="C45" s="22" t="s">
        <v>53</v>
      </c>
      <c r="D45" s="30" t="s">
        <v>20</v>
      </c>
      <c r="E45" s="31">
        <v>23</v>
      </c>
      <c r="F45" s="32">
        <v>23209.42</v>
      </c>
      <c r="G45" s="32">
        <v>58023</v>
      </c>
      <c r="H45" s="31">
        <v>58</v>
      </c>
      <c r="I45" s="7" t="s">
        <v>11</v>
      </c>
    </row>
    <row r="46" spans="1:9" s="33" customFormat="1" ht="52.8" x14ac:dyDescent="0.3">
      <c r="A46" s="38" t="s">
        <v>149</v>
      </c>
      <c r="B46" s="22" t="s">
        <v>19</v>
      </c>
      <c r="C46" s="22" t="s">
        <v>32</v>
      </c>
      <c r="D46" s="6" t="s">
        <v>21</v>
      </c>
      <c r="E46" s="7">
        <v>46</v>
      </c>
      <c r="F46" s="32">
        <v>46891.199999999997</v>
      </c>
      <c r="G46" s="32">
        <v>46891.199999999997</v>
      </c>
      <c r="H46" s="7">
        <v>46</v>
      </c>
      <c r="I46" s="7" t="s">
        <v>11</v>
      </c>
    </row>
    <row r="47" spans="1:9" s="33" customFormat="1" ht="52.8" x14ac:dyDescent="0.3">
      <c r="A47" s="38" t="s">
        <v>150</v>
      </c>
      <c r="B47" s="22" t="s">
        <v>19</v>
      </c>
      <c r="C47" s="22" t="s">
        <v>54</v>
      </c>
      <c r="D47" s="6" t="s">
        <v>22</v>
      </c>
      <c r="E47" s="7">
        <v>84</v>
      </c>
      <c r="F47" s="32">
        <v>84615.1</v>
      </c>
      <c r="G47" s="32">
        <v>1692301.05</v>
      </c>
      <c r="H47" s="7">
        <v>1692</v>
      </c>
      <c r="I47" s="7" t="s">
        <v>11</v>
      </c>
    </row>
    <row r="48" spans="1:9" s="6" customFormat="1" ht="39.6" x14ac:dyDescent="0.3">
      <c r="A48" s="38" t="s">
        <v>151</v>
      </c>
      <c r="B48" s="22" t="s">
        <v>19</v>
      </c>
      <c r="C48" s="22" t="s">
        <v>55</v>
      </c>
      <c r="D48" s="6" t="s">
        <v>22</v>
      </c>
      <c r="E48" s="7">
        <v>31</v>
      </c>
      <c r="F48" s="32">
        <v>31029.919999999998</v>
      </c>
      <c r="G48" s="32">
        <v>353197</v>
      </c>
      <c r="H48" s="7">
        <v>353</v>
      </c>
      <c r="I48" s="7" t="s">
        <v>11</v>
      </c>
    </row>
    <row r="49" spans="1:9" s="33" customFormat="1" ht="39.6" x14ac:dyDescent="0.3">
      <c r="A49" s="38" t="s">
        <v>152</v>
      </c>
      <c r="B49" s="22" t="s">
        <v>19</v>
      </c>
      <c r="C49" s="22" t="s">
        <v>31</v>
      </c>
      <c r="D49" s="30" t="s">
        <v>20</v>
      </c>
      <c r="E49" s="31">
        <v>23</v>
      </c>
      <c r="F49" s="32">
        <v>23826.5</v>
      </c>
      <c r="G49" s="32">
        <v>23826.5</v>
      </c>
      <c r="H49" s="31">
        <v>23</v>
      </c>
      <c r="I49" s="7" t="s">
        <v>11</v>
      </c>
    </row>
    <row r="50" spans="1:9" s="33" customFormat="1" ht="52.8" x14ac:dyDescent="0.3">
      <c r="A50" s="38" t="s">
        <v>153</v>
      </c>
      <c r="B50" s="22" t="s">
        <v>19</v>
      </c>
      <c r="C50" s="22" t="s">
        <v>33</v>
      </c>
      <c r="D50" s="30" t="s">
        <v>25</v>
      </c>
      <c r="E50" s="31">
        <v>18</v>
      </c>
      <c r="F50" s="32">
        <v>18269</v>
      </c>
      <c r="G50" s="32">
        <v>18269</v>
      </c>
      <c r="H50" s="31">
        <v>18</v>
      </c>
      <c r="I50" s="7" t="s">
        <v>11</v>
      </c>
    </row>
    <row r="51" spans="1:9" s="33" customFormat="1" ht="39.6" x14ac:dyDescent="0.3">
      <c r="A51" s="38" t="s">
        <v>154</v>
      </c>
      <c r="B51" s="22" t="s">
        <v>19</v>
      </c>
      <c r="C51" s="6" t="s">
        <v>56</v>
      </c>
      <c r="D51" s="6" t="s">
        <v>22</v>
      </c>
      <c r="E51" s="7">
        <v>119</v>
      </c>
      <c r="F51" s="32">
        <v>119918</v>
      </c>
      <c r="G51" s="32">
        <v>149540</v>
      </c>
      <c r="H51" s="7">
        <v>149</v>
      </c>
      <c r="I51" s="7" t="s">
        <v>11</v>
      </c>
    </row>
    <row r="52" spans="1:9" s="33" customFormat="1" ht="39.6" x14ac:dyDescent="0.3">
      <c r="A52" s="38" t="s">
        <v>155</v>
      </c>
      <c r="B52" s="22" t="s">
        <v>19</v>
      </c>
      <c r="C52" s="22" t="s">
        <v>34</v>
      </c>
      <c r="D52" s="6" t="s">
        <v>22</v>
      </c>
      <c r="E52" s="7">
        <v>90</v>
      </c>
      <c r="F52" s="32">
        <v>90438</v>
      </c>
      <c r="G52" s="32">
        <v>90438</v>
      </c>
      <c r="H52" s="7">
        <v>90</v>
      </c>
      <c r="I52" s="7" t="s">
        <v>11</v>
      </c>
    </row>
    <row r="53" spans="1:9" s="33" customFormat="1" ht="26.4" x14ac:dyDescent="0.3">
      <c r="A53" s="38" t="s">
        <v>156</v>
      </c>
      <c r="B53" s="22" t="s">
        <v>19</v>
      </c>
      <c r="C53" s="22" t="s">
        <v>35</v>
      </c>
      <c r="D53" s="6" t="s">
        <v>21</v>
      </c>
      <c r="E53" s="7">
        <v>61</v>
      </c>
      <c r="F53" s="32">
        <v>61560</v>
      </c>
      <c r="G53" s="32">
        <v>61560</v>
      </c>
      <c r="H53" s="7">
        <v>61</v>
      </c>
      <c r="I53" s="7" t="s">
        <v>11</v>
      </c>
    </row>
    <row r="54" spans="1:9" s="33" customFormat="1" ht="52.8" x14ac:dyDescent="0.3">
      <c r="A54" s="38" t="s">
        <v>157</v>
      </c>
      <c r="B54" s="22" t="s">
        <v>19</v>
      </c>
      <c r="C54" s="6" t="s">
        <v>36</v>
      </c>
      <c r="D54" s="30" t="s">
        <v>25</v>
      </c>
      <c r="E54" s="31">
        <v>718</v>
      </c>
      <c r="F54" s="32">
        <v>718241.5</v>
      </c>
      <c r="G54" s="32">
        <v>718241.5</v>
      </c>
      <c r="H54" s="31">
        <v>718</v>
      </c>
      <c r="I54" s="7" t="s">
        <v>11</v>
      </c>
    </row>
    <row r="55" spans="1:9" s="33" customFormat="1" ht="39.6" x14ac:dyDescent="0.3">
      <c r="A55" s="38" t="s">
        <v>158</v>
      </c>
      <c r="B55" s="22" t="s">
        <v>19</v>
      </c>
      <c r="C55" s="22" t="s">
        <v>37</v>
      </c>
      <c r="D55" s="6" t="s">
        <v>22</v>
      </c>
      <c r="E55" s="7">
        <v>25</v>
      </c>
      <c r="F55" s="32">
        <v>25948</v>
      </c>
      <c r="G55" s="32">
        <v>25948</v>
      </c>
      <c r="H55" s="7">
        <v>25</v>
      </c>
      <c r="I55" s="7" t="s">
        <v>11</v>
      </c>
    </row>
    <row r="56" spans="1:9" s="33" customFormat="1" ht="52.8" x14ac:dyDescent="0.3">
      <c r="A56" s="38" t="s">
        <v>159</v>
      </c>
      <c r="B56" s="22" t="s">
        <v>19</v>
      </c>
      <c r="C56" s="34" t="s">
        <v>38</v>
      </c>
      <c r="D56" s="6" t="s">
        <v>21</v>
      </c>
      <c r="E56" s="7">
        <v>93</v>
      </c>
      <c r="F56" s="32">
        <v>93900</v>
      </c>
      <c r="G56" s="32">
        <v>93900</v>
      </c>
      <c r="H56" s="7">
        <v>93</v>
      </c>
      <c r="I56" s="7" t="s">
        <v>11</v>
      </c>
    </row>
    <row r="57" spans="1:9" s="33" customFormat="1" ht="39.6" x14ac:dyDescent="0.3">
      <c r="A57" s="38" t="s">
        <v>160</v>
      </c>
      <c r="B57" s="22" t="s">
        <v>19</v>
      </c>
      <c r="C57" s="34" t="s">
        <v>39</v>
      </c>
      <c r="D57" s="6" t="s">
        <v>21</v>
      </c>
      <c r="E57" s="7">
        <v>82</v>
      </c>
      <c r="F57" s="32">
        <v>82958.399999999994</v>
      </c>
      <c r="G57" s="32">
        <v>82958.399999999994</v>
      </c>
      <c r="H57" s="7">
        <v>82</v>
      </c>
      <c r="I57" s="7" t="s">
        <v>11</v>
      </c>
    </row>
    <row r="58" spans="1:9" s="33" customFormat="1" ht="39.6" x14ac:dyDescent="0.3">
      <c r="A58" s="38" t="s">
        <v>161</v>
      </c>
      <c r="B58" s="22" t="s">
        <v>19</v>
      </c>
      <c r="C58" s="6" t="s">
        <v>57</v>
      </c>
      <c r="D58" s="6" t="s">
        <v>22</v>
      </c>
      <c r="E58" s="7">
        <v>10</v>
      </c>
      <c r="F58" s="32">
        <v>10000</v>
      </c>
      <c r="G58" s="32">
        <v>134150</v>
      </c>
      <c r="H58" s="7">
        <v>134</v>
      </c>
      <c r="I58" s="7" t="s">
        <v>11</v>
      </c>
    </row>
    <row r="59" spans="1:9" s="33" customFormat="1" ht="39.6" x14ac:dyDescent="0.3">
      <c r="A59" s="38" t="s">
        <v>162</v>
      </c>
      <c r="B59" s="22" t="s">
        <v>19</v>
      </c>
      <c r="C59" s="34" t="s">
        <v>40</v>
      </c>
      <c r="D59" s="6" t="s">
        <v>21</v>
      </c>
      <c r="E59" s="7">
        <v>90</v>
      </c>
      <c r="F59" s="32">
        <v>90000</v>
      </c>
      <c r="G59" s="32">
        <v>90000</v>
      </c>
      <c r="H59" s="7">
        <v>90</v>
      </c>
      <c r="I59" s="7" t="s">
        <v>11</v>
      </c>
    </row>
    <row r="60" spans="1:9" s="33" customFormat="1" ht="39.6" x14ac:dyDescent="0.3">
      <c r="A60" s="38" t="s">
        <v>163</v>
      </c>
      <c r="B60" s="22" t="s">
        <v>19</v>
      </c>
      <c r="C60" s="6" t="s">
        <v>58</v>
      </c>
      <c r="D60" s="6" t="s">
        <v>21</v>
      </c>
      <c r="E60" s="7">
        <v>105</v>
      </c>
      <c r="F60" s="32">
        <v>105000</v>
      </c>
      <c r="G60" s="32">
        <v>150000</v>
      </c>
      <c r="H60" s="7">
        <v>150</v>
      </c>
      <c r="I60" s="7" t="s">
        <v>11</v>
      </c>
    </row>
    <row r="61" spans="1:9" s="33" customFormat="1" ht="39.6" x14ac:dyDescent="0.3">
      <c r="A61" s="38" t="s">
        <v>164</v>
      </c>
      <c r="B61" s="22" t="s">
        <v>19</v>
      </c>
      <c r="C61" s="34" t="s">
        <v>41</v>
      </c>
      <c r="D61" s="6" t="s">
        <v>23</v>
      </c>
      <c r="E61" s="7">
        <v>7</v>
      </c>
      <c r="F61" s="32">
        <v>7103</v>
      </c>
      <c r="G61" s="32">
        <v>7103</v>
      </c>
      <c r="H61" s="7">
        <v>7</v>
      </c>
      <c r="I61" s="7" t="s">
        <v>11</v>
      </c>
    </row>
    <row r="62" spans="1:9" s="33" customFormat="1" ht="39.6" x14ac:dyDescent="0.3">
      <c r="A62" s="38" t="s">
        <v>165</v>
      </c>
      <c r="B62" s="22" t="s">
        <v>19</v>
      </c>
      <c r="C62" s="6" t="s">
        <v>59</v>
      </c>
      <c r="D62" s="6" t="s">
        <v>21</v>
      </c>
      <c r="E62" s="7">
        <v>43</v>
      </c>
      <c r="F62" s="32">
        <v>43681.2</v>
      </c>
      <c r="G62" s="32">
        <v>109203</v>
      </c>
      <c r="H62" s="7">
        <v>109</v>
      </c>
      <c r="I62" s="7" t="s">
        <v>11</v>
      </c>
    </row>
    <row r="63" spans="1:9" s="33" customFormat="1" ht="26.4" x14ac:dyDescent="0.3">
      <c r="A63" s="38" t="s">
        <v>166</v>
      </c>
      <c r="B63" s="22" t="s">
        <v>19</v>
      </c>
      <c r="C63" s="22" t="s">
        <v>30</v>
      </c>
      <c r="D63" s="6" t="s">
        <v>21</v>
      </c>
      <c r="E63" s="7">
        <v>22</v>
      </c>
      <c r="F63" s="32">
        <v>22811.75</v>
      </c>
      <c r="G63" s="32">
        <v>22811.75</v>
      </c>
      <c r="H63" s="7">
        <v>22</v>
      </c>
      <c r="I63" s="7" t="s">
        <v>11</v>
      </c>
    </row>
    <row r="64" spans="1:9" s="33" customFormat="1" ht="39.6" x14ac:dyDescent="0.3">
      <c r="A64" s="38" t="s">
        <v>167</v>
      </c>
      <c r="B64" s="22" t="s">
        <v>19</v>
      </c>
      <c r="C64" s="34" t="s">
        <v>42</v>
      </c>
      <c r="D64" s="6" t="s">
        <v>21</v>
      </c>
      <c r="E64" s="7">
        <v>89</v>
      </c>
      <c r="F64" s="32">
        <v>89987.4</v>
      </c>
      <c r="G64" s="32">
        <v>89987.4</v>
      </c>
      <c r="H64" s="7">
        <v>89</v>
      </c>
      <c r="I64" s="7" t="s">
        <v>11</v>
      </c>
    </row>
    <row r="65" spans="1:9" s="33" customFormat="1" ht="39.6" x14ac:dyDescent="0.3">
      <c r="A65" s="38" t="s">
        <v>168</v>
      </c>
      <c r="B65" s="22" t="s">
        <v>19</v>
      </c>
      <c r="C65" s="6" t="s">
        <v>60</v>
      </c>
      <c r="D65" s="6" t="s">
        <v>21</v>
      </c>
      <c r="E65" s="7">
        <v>256</v>
      </c>
      <c r="F65" s="32">
        <v>256315.85</v>
      </c>
      <c r="G65" s="32">
        <v>609541.32999999996</v>
      </c>
      <c r="H65" s="7">
        <v>609</v>
      </c>
      <c r="I65" s="7" t="s">
        <v>11</v>
      </c>
    </row>
    <row r="66" spans="1:9" s="33" customFormat="1" ht="39.6" x14ac:dyDescent="0.3">
      <c r="A66" s="38" t="s">
        <v>169</v>
      </c>
      <c r="B66" s="22" t="s">
        <v>19</v>
      </c>
      <c r="C66" s="22" t="s">
        <v>61</v>
      </c>
      <c r="D66" s="6" t="s">
        <v>21</v>
      </c>
      <c r="E66" s="7">
        <v>8</v>
      </c>
      <c r="F66" s="32">
        <v>8078.95</v>
      </c>
      <c r="G66" s="32">
        <v>40394</v>
      </c>
      <c r="H66" s="7">
        <v>40</v>
      </c>
      <c r="I66" s="7" t="s">
        <v>11</v>
      </c>
    </row>
    <row r="67" spans="1:9" s="33" customFormat="1" ht="61.8" customHeight="1" x14ac:dyDescent="0.3">
      <c r="A67" s="38" t="s">
        <v>170</v>
      </c>
      <c r="B67" s="22" t="s">
        <v>19</v>
      </c>
      <c r="C67" s="6" t="s">
        <v>43</v>
      </c>
      <c r="D67" s="30" t="s">
        <v>25</v>
      </c>
      <c r="E67" s="31">
        <v>131</v>
      </c>
      <c r="F67" s="32">
        <v>131953.32</v>
      </c>
      <c r="G67" s="32">
        <v>131953.32</v>
      </c>
      <c r="H67" s="31">
        <v>131</v>
      </c>
      <c r="I67" s="7" t="s">
        <v>11</v>
      </c>
    </row>
    <row r="68" spans="1:9" s="33" customFormat="1" ht="67.8" customHeight="1" x14ac:dyDescent="0.3">
      <c r="A68" s="38" t="s">
        <v>171</v>
      </c>
      <c r="B68" s="22" t="s">
        <v>19</v>
      </c>
      <c r="C68" s="6" t="s">
        <v>43</v>
      </c>
      <c r="D68" s="30" t="s">
        <v>25</v>
      </c>
      <c r="E68" s="31">
        <v>351</v>
      </c>
      <c r="F68" s="32">
        <v>351186</v>
      </c>
      <c r="G68" s="32">
        <v>351186</v>
      </c>
      <c r="H68" s="31">
        <v>351</v>
      </c>
      <c r="I68" s="7" t="s">
        <v>11</v>
      </c>
    </row>
    <row r="69" spans="1:9" s="33" customFormat="1" ht="39.6" x14ac:dyDescent="0.3">
      <c r="A69" s="38" t="s">
        <v>172</v>
      </c>
      <c r="B69" s="22" t="s">
        <v>19</v>
      </c>
      <c r="C69" s="34" t="s">
        <v>44</v>
      </c>
      <c r="D69" s="6" t="s">
        <v>21</v>
      </c>
      <c r="E69" s="7">
        <v>16</v>
      </c>
      <c r="F69" s="32">
        <v>16215.3</v>
      </c>
      <c r="G69" s="32">
        <v>16215.3</v>
      </c>
      <c r="H69" s="7">
        <v>16</v>
      </c>
      <c r="I69" s="7" t="s">
        <v>11</v>
      </c>
    </row>
    <row r="70" spans="1:9" s="33" customFormat="1" ht="66" x14ac:dyDescent="0.3">
      <c r="A70" s="38" t="s">
        <v>173</v>
      </c>
      <c r="B70" s="22" t="s">
        <v>19</v>
      </c>
      <c r="C70" s="6" t="s">
        <v>45</v>
      </c>
      <c r="D70" s="30" t="s">
        <v>25</v>
      </c>
      <c r="E70" s="31">
        <v>791</v>
      </c>
      <c r="F70" s="32">
        <v>791480</v>
      </c>
      <c r="G70" s="32">
        <v>791480</v>
      </c>
      <c r="H70" s="31">
        <v>791</v>
      </c>
      <c r="I70" s="7" t="s">
        <v>11</v>
      </c>
    </row>
    <row r="71" spans="1:9" s="33" customFormat="1" ht="118.8" x14ac:dyDescent="0.3">
      <c r="A71" s="43" t="s">
        <v>174</v>
      </c>
      <c r="B71" s="35" t="s">
        <v>13</v>
      </c>
      <c r="C71" s="35" t="s">
        <v>14</v>
      </c>
      <c r="D71" s="35" t="s">
        <v>15</v>
      </c>
      <c r="E71" s="36">
        <v>80</v>
      </c>
      <c r="F71" s="32">
        <v>80000</v>
      </c>
      <c r="G71" s="32">
        <v>80000</v>
      </c>
      <c r="H71" s="36">
        <v>80</v>
      </c>
      <c r="I71" s="7" t="s">
        <v>11</v>
      </c>
    </row>
    <row r="72" spans="1:9" s="33" customFormat="1" ht="130.80000000000001" customHeight="1" x14ac:dyDescent="0.3">
      <c r="A72" s="43" t="s">
        <v>175</v>
      </c>
      <c r="B72" s="35" t="s">
        <v>16</v>
      </c>
      <c r="C72" s="35" t="s">
        <v>17</v>
      </c>
      <c r="D72" s="35" t="s">
        <v>18</v>
      </c>
      <c r="E72" s="36">
        <v>28</v>
      </c>
      <c r="F72" s="32">
        <v>28350</v>
      </c>
      <c r="G72" s="32">
        <v>28350</v>
      </c>
      <c r="H72" s="36">
        <v>28</v>
      </c>
      <c r="I72" s="7" t="s">
        <v>11</v>
      </c>
    </row>
    <row r="73" spans="1:9" s="33" customFormat="1" ht="132" x14ac:dyDescent="0.3">
      <c r="A73" s="38" t="s">
        <v>176</v>
      </c>
      <c r="B73" s="35" t="s">
        <v>9</v>
      </c>
      <c r="C73" s="35" t="s">
        <v>178</v>
      </c>
      <c r="D73" s="35" t="s">
        <v>10</v>
      </c>
      <c r="E73" s="36">
        <v>47</v>
      </c>
      <c r="F73" s="32">
        <f>23790+23790</f>
        <v>47580</v>
      </c>
      <c r="G73" s="32">
        <v>993508</v>
      </c>
      <c r="H73" s="36">
        <v>993</v>
      </c>
      <c r="I73" s="7" t="s">
        <v>11</v>
      </c>
    </row>
    <row r="74" spans="1:9" x14ac:dyDescent="0.3">
      <c r="A74" s="44"/>
      <c r="B74" s="4"/>
      <c r="C74" s="4"/>
      <c r="D74" s="4"/>
      <c r="E74" s="5">
        <f>SUM(E6:E73)</f>
        <v>5014</v>
      </c>
      <c r="F74" s="5">
        <f>SUM(F6:F73)</f>
        <v>5044380.92</v>
      </c>
      <c r="G74" s="5">
        <f>SUM(G6:G73)</f>
        <v>10120266.25</v>
      </c>
      <c r="H74" s="5">
        <f>SUM(H6:H73)</f>
        <v>10092</v>
      </c>
      <c r="I74" s="4"/>
    </row>
  </sheetData>
  <mergeCells count="1">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Website table view</vt:lpstr>
    </vt:vector>
  </TitlesOfParts>
  <Company>Worksafe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Valentine</dc:creator>
  <cp:lastModifiedBy>Tegan Sormaz (TAC)</cp:lastModifiedBy>
  <dcterms:created xsi:type="dcterms:W3CDTF">2024-09-29T23:29:59Z</dcterms:created>
  <dcterms:modified xsi:type="dcterms:W3CDTF">2024-10-31T23:03:05Z</dcterms:modified>
</cp:coreProperties>
</file>